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ykovalskaya\Downloads\"/>
    </mc:Choice>
  </mc:AlternateContent>
  <xr:revisionPtr revIDLastSave="0" documentId="13_ncr:1_{0368D19F-CA42-4600-A586-808097E77335}" xr6:coauthVersionLast="47" xr6:coauthVersionMax="47" xr10:uidLastSave="{00000000-0000-0000-0000-000000000000}"/>
  <bookViews>
    <workbookView xWindow="-120" yWindow="-120" windowWidth="20730" windowHeight="11160" tabRatio="749" firstSheet="1" activeTab="4" xr2:uid="{00000000-000D-0000-FFFF-FFFF00000000}"/>
  </bookViews>
  <sheets>
    <sheet name="Partes interesadas formato" sheetId="10" state="hidden" r:id="rId1"/>
    <sheet name="Análisis DAFO Estratégico 25" sheetId="19" r:id="rId2"/>
    <sheet name="Análisis DAFO SGC 25" sheetId="20" r:id="rId3"/>
    <sheet name="Partes interesadas 24" sheetId="17" r:id="rId4"/>
    <sheet name="Ayuda" sheetId="3" r:id="rId5"/>
    <sheet name="Inputs" sheetId="1" state="hidden" r:id="rId6"/>
    <sheet name="Formato Partes interesadas RSC" sheetId="9" state="hidden" r:id="rId7"/>
  </sheets>
  <externalReferences>
    <externalReference r:id="rId8"/>
  </externalReferences>
  <definedNames>
    <definedName name="_xlnm.Print_Area" localSheetId="1">'Análisis DAFO Estratégico 25'!$B$2:$M$37</definedName>
    <definedName name="_xlnm.Print_Area" localSheetId="2">'Análisis DAFO SGC 25'!$B$2:$J$27</definedName>
    <definedName name="_xlnm.Print_Area" localSheetId="6">'Formato Partes interesadas RSC'!$B$2:$K$43</definedName>
    <definedName name="_xlnm.Print_Area" localSheetId="5">Inputs!$B$2:$L$22</definedName>
    <definedName name="_xlnm.Print_Area" localSheetId="3">'Partes interesadas 24'!$B$1:$N$100</definedName>
    <definedName name="_xlnm.Print_Area" localSheetId="0">'Partes interesadas formato'!$B$2:$L$82</definedName>
    <definedName name="DECISIÓN">'[1]Riesgos-Acciones'!$C$22:$E$24</definedName>
    <definedName name="IMPACTO">'[1]Riesgos-Acciones'!$C$21:$E$21</definedName>
    <definedName name="PROBABILIDAD">'[1]Riesgos-Acciones'!$B$22:$B$24</definedName>
    <definedName name="_xlnm.Print_Titles" localSheetId="3">'Partes interesadas 24'!$2:$7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17" l="1"/>
  <c r="J23" i="17"/>
  <c r="J101" i="17" l="1"/>
  <c r="K90" i="17"/>
  <c r="J90" i="17"/>
  <c r="J105" i="17" l="1"/>
  <c r="K105" i="17" s="1"/>
  <c r="F105" i="17"/>
  <c r="F76" i="17"/>
  <c r="J46" i="17"/>
  <c r="F46" i="17"/>
  <c r="J36" i="17"/>
  <c r="K36" i="17" s="1"/>
  <c r="F94" i="17" l="1"/>
  <c r="F71" i="17"/>
  <c r="F29" i="17"/>
  <c r="J103" i="17"/>
  <c r="K103" i="17" s="1"/>
  <c r="F103" i="17"/>
  <c r="J102" i="17"/>
  <c r="K102" i="17" s="1"/>
  <c r="F102" i="17"/>
  <c r="J31" i="17" l="1"/>
  <c r="J47" i="17" l="1"/>
  <c r="K47" i="17" s="1"/>
  <c r="J86" i="17"/>
  <c r="K86" i="17" s="1"/>
  <c r="J44" i="17"/>
  <c r="F44" i="17"/>
  <c r="J45" i="17"/>
  <c r="F45" i="17"/>
  <c r="J43" i="17"/>
  <c r="F43" i="17"/>
  <c r="J42" i="17"/>
  <c r="F42" i="17"/>
  <c r="J41" i="17"/>
  <c r="F41" i="17"/>
  <c r="J39" i="17"/>
  <c r="K39" i="17" s="1"/>
  <c r="F39" i="17"/>
  <c r="J38" i="17"/>
  <c r="K38" i="17" s="1"/>
  <c r="F38" i="17"/>
  <c r="F88" i="17"/>
  <c r="J54" i="17"/>
  <c r="K54" i="17" s="1"/>
  <c r="J55" i="17"/>
  <c r="K55" i="17" s="1"/>
  <c r="J53" i="17"/>
  <c r="K53" i="17" s="1"/>
  <c r="J35" i="17" l="1"/>
  <c r="K35" i="17" s="1"/>
  <c r="F35" i="17"/>
  <c r="J37" i="17"/>
  <c r="K37" i="17" s="1"/>
  <c r="F37" i="17"/>
  <c r="J40" i="17"/>
  <c r="F30" i="17" l="1"/>
  <c r="F93" i="17"/>
  <c r="F12" i="17"/>
  <c r="F99" i="17" l="1"/>
  <c r="J65" i="17"/>
  <c r="K65" i="17" s="1"/>
  <c r="J64" i="17"/>
  <c r="K64" i="17" s="1"/>
  <c r="J63" i="17"/>
  <c r="K63" i="17" s="1"/>
  <c r="F70" i="17" l="1"/>
  <c r="J100" i="17"/>
  <c r="F98" i="17"/>
  <c r="J95" i="17"/>
  <c r="F95" i="17"/>
  <c r="J92" i="17"/>
  <c r="K92" i="17" s="1"/>
  <c r="F92" i="17"/>
  <c r="J91" i="17"/>
  <c r="K91" i="17" s="1"/>
  <c r="J89" i="17"/>
  <c r="F89" i="17"/>
  <c r="J87" i="17"/>
  <c r="K87" i="17" s="1"/>
  <c r="F87" i="17"/>
  <c r="J85" i="17"/>
  <c r="F85" i="17"/>
  <c r="F84" i="17"/>
  <c r="J83" i="17"/>
  <c r="K83" i="17" s="1"/>
  <c r="F83" i="17"/>
  <c r="J82" i="17"/>
  <c r="K82" i="17" s="1"/>
  <c r="F82" i="17"/>
  <c r="J81" i="17"/>
  <c r="F81" i="17"/>
  <c r="J80" i="17"/>
  <c r="F80" i="17"/>
  <c r="J79" i="17"/>
  <c r="K79" i="17" s="1"/>
  <c r="F79" i="17"/>
  <c r="J78" i="17"/>
  <c r="K78" i="17" s="1"/>
  <c r="F78" i="17"/>
  <c r="J77" i="17"/>
  <c r="F77" i="17"/>
  <c r="J75" i="17"/>
  <c r="F75" i="17"/>
  <c r="J74" i="17"/>
  <c r="K74" i="17" s="1"/>
  <c r="F74" i="17"/>
  <c r="J73" i="17"/>
  <c r="K73" i="17" s="1"/>
  <c r="F73" i="17"/>
  <c r="J72" i="17"/>
  <c r="F72" i="17"/>
  <c r="F69" i="17"/>
  <c r="J68" i="17"/>
  <c r="K68" i="17" s="1"/>
  <c r="F68" i="17"/>
  <c r="J67" i="17"/>
  <c r="K67" i="17" s="1"/>
  <c r="F67" i="17"/>
  <c r="J66" i="17"/>
  <c r="K66" i="17" s="1"/>
  <c r="F66" i="17"/>
  <c r="J62" i="17"/>
  <c r="K62" i="17" s="1"/>
  <c r="F62" i="17"/>
  <c r="J61" i="17"/>
  <c r="K61" i="17" s="1"/>
  <c r="F61" i="17"/>
  <c r="J60" i="17"/>
  <c r="K60" i="17" s="1"/>
  <c r="F60" i="17"/>
  <c r="J59" i="17"/>
  <c r="F59" i="17"/>
  <c r="J58" i="17"/>
  <c r="K58" i="17" s="1"/>
  <c r="F58" i="17"/>
  <c r="J57" i="17"/>
  <c r="K57" i="17" s="1"/>
  <c r="F57" i="17"/>
  <c r="J56" i="17"/>
  <c r="K56" i="17" s="1"/>
  <c r="F56" i="17"/>
  <c r="J52" i="17"/>
  <c r="K52" i="17" s="1"/>
  <c r="F52" i="17"/>
  <c r="J51" i="17"/>
  <c r="F51" i="17"/>
  <c r="J49" i="17"/>
  <c r="K49" i="17" s="1"/>
  <c r="F49" i="17"/>
  <c r="J48" i="17"/>
  <c r="K48" i="17" s="1"/>
  <c r="F48" i="17"/>
  <c r="F40" i="17"/>
  <c r="J34" i="17"/>
  <c r="K34" i="17" s="1"/>
  <c r="F34" i="17"/>
  <c r="J33" i="17"/>
  <c r="K33" i="17" s="1"/>
  <c r="F33" i="17"/>
  <c r="J32" i="17"/>
  <c r="F32" i="17"/>
  <c r="J28" i="17"/>
  <c r="K28" i="17" s="1"/>
  <c r="F28" i="17"/>
  <c r="J27" i="17"/>
  <c r="K27" i="17" s="1"/>
  <c r="F27" i="17"/>
  <c r="J26" i="17"/>
  <c r="K26" i="17" s="1"/>
  <c r="F26" i="17"/>
  <c r="J25" i="17"/>
  <c r="K25" i="17" s="1"/>
  <c r="F25" i="17"/>
  <c r="J24" i="17"/>
  <c r="K24" i="17" s="1"/>
  <c r="J22" i="17"/>
  <c r="K22" i="17" s="1"/>
  <c r="F22" i="17"/>
  <c r="J21" i="17"/>
  <c r="K21" i="17" s="1"/>
  <c r="F21" i="17"/>
  <c r="J20" i="17"/>
  <c r="K20" i="17" s="1"/>
  <c r="F20" i="17"/>
  <c r="J19" i="17"/>
  <c r="F19" i="17"/>
  <c r="J18" i="17"/>
  <c r="K18" i="17" s="1"/>
  <c r="F18" i="17"/>
  <c r="J17" i="17"/>
  <c r="K17" i="17" s="1"/>
  <c r="F17" i="17"/>
  <c r="J16" i="17"/>
  <c r="K16" i="17" s="1"/>
  <c r="F16" i="17"/>
  <c r="J15" i="17"/>
  <c r="K15" i="17" s="1"/>
  <c r="F15" i="17"/>
  <c r="J14" i="17"/>
  <c r="K14" i="17" s="1"/>
  <c r="F14" i="17"/>
  <c r="J13" i="17"/>
  <c r="F13" i="17"/>
  <c r="F11" i="17"/>
  <c r="J10" i="17"/>
  <c r="K10" i="17" s="1"/>
  <c r="F10" i="17"/>
  <c r="J9" i="17"/>
  <c r="K9" i="17" s="1"/>
  <c r="F9" i="17"/>
  <c r="J8" i="17"/>
  <c r="K8" i="17" s="1"/>
  <c r="F8" i="17"/>
  <c r="D111" i="17" l="1"/>
  <c r="K80" i="17"/>
  <c r="D114" i="17"/>
  <c r="K89" i="17"/>
  <c r="D116" i="17"/>
  <c r="K32" i="17"/>
  <c r="D109" i="17"/>
  <c r="D107" i="17"/>
  <c r="K85" i="17"/>
  <c r="D115" i="17"/>
  <c r="D108" i="17"/>
  <c r="D112" i="17"/>
  <c r="K77" i="17"/>
  <c r="D113" i="17"/>
  <c r="K95" i="17"/>
  <c r="D117" i="17"/>
  <c r="K81" i="17"/>
  <c r="D110" i="17"/>
  <c r="K51" i="17"/>
  <c r="K19" i="17"/>
  <c r="K13" i="17"/>
  <c r="K59" i="17"/>
  <c r="K72" i="17"/>
  <c r="K75" i="17"/>
  <c r="C63" i="10" l="1"/>
  <c r="C62" i="10"/>
  <c r="C61" i="10"/>
  <c r="C60" i="10"/>
  <c r="C59" i="10"/>
  <c r="C58" i="10"/>
  <c r="C57" i="10"/>
  <c r="C56" i="10"/>
  <c r="C55" i="10"/>
  <c r="C54" i="10"/>
  <c r="J52" i="10"/>
  <c r="D63" i="10" s="1"/>
  <c r="F52" i="10"/>
  <c r="J51" i="10"/>
  <c r="K51" i="10" s="1"/>
  <c r="F51" i="10"/>
  <c r="J50" i="10"/>
  <c r="D62" i="10" s="1"/>
  <c r="J49" i="10"/>
  <c r="K49" i="10" s="1"/>
  <c r="F49" i="10"/>
  <c r="J48" i="10"/>
  <c r="D61" i="10" s="1"/>
  <c r="F48" i="10"/>
  <c r="J47" i="10"/>
  <c r="K47" i="10" s="1"/>
  <c r="F47" i="10"/>
  <c r="J46" i="10"/>
  <c r="K46" i="10" s="1"/>
  <c r="F46" i="10"/>
  <c r="J45" i="10"/>
  <c r="D60" i="10" s="1"/>
  <c r="F45" i="10"/>
  <c r="J44" i="10"/>
  <c r="K44" i="10" s="1"/>
  <c r="F44" i="10"/>
  <c r="J43" i="10"/>
  <c r="K43" i="10" s="1"/>
  <c r="F43" i="10"/>
  <c r="J42" i="10"/>
  <c r="K42" i="10" s="1"/>
  <c r="F42" i="10"/>
  <c r="J41" i="10"/>
  <c r="K41" i="10" s="1"/>
  <c r="F41" i="10"/>
  <c r="J40" i="10"/>
  <c r="F40" i="10"/>
  <c r="F39" i="10"/>
  <c r="J38" i="10"/>
  <c r="K38" i="10" s="1"/>
  <c r="F38" i="10"/>
  <c r="J37" i="10"/>
  <c r="K37" i="10" s="1"/>
  <c r="F37" i="10"/>
  <c r="J36" i="10"/>
  <c r="K36" i="10" s="1"/>
  <c r="F36" i="10"/>
  <c r="J35" i="10"/>
  <c r="K35" i="10" s="1"/>
  <c r="F35" i="10"/>
  <c r="J34" i="10"/>
  <c r="K34" i="10" s="1"/>
  <c r="F34" i="10"/>
  <c r="J33" i="10"/>
  <c r="K33" i="10" s="1"/>
  <c r="F33" i="10"/>
  <c r="J32" i="10"/>
  <c r="F32" i="10"/>
  <c r="J31" i="10"/>
  <c r="K31" i="10" s="1"/>
  <c r="F31" i="10"/>
  <c r="J30" i="10"/>
  <c r="K30" i="10" s="1"/>
  <c r="F30" i="10"/>
  <c r="J29" i="10"/>
  <c r="K29" i="10" s="1"/>
  <c r="F29" i="10"/>
  <c r="J28" i="10"/>
  <c r="K28" i="10" s="1"/>
  <c r="F28" i="10"/>
  <c r="J27" i="10"/>
  <c r="F27" i="10"/>
  <c r="J26" i="10"/>
  <c r="K26" i="10" s="1"/>
  <c r="F26" i="10"/>
  <c r="J25" i="10"/>
  <c r="K25" i="10" s="1"/>
  <c r="F25" i="10"/>
  <c r="J24" i="10"/>
  <c r="K24" i="10" s="1"/>
  <c r="F24" i="10"/>
  <c r="J23" i="10"/>
  <c r="K23" i="10" s="1"/>
  <c r="J22" i="10"/>
  <c r="J21" i="10"/>
  <c r="K21" i="10" s="1"/>
  <c r="F21" i="10"/>
  <c r="J20" i="10"/>
  <c r="K20" i="10" s="1"/>
  <c r="F20" i="10"/>
  <c r="J19" i="10"/>
  <c r="K19" i="10" s="1"/>
  <c r="F19" i="10"/>
  <c r="J18" i="10"/>
  <c r="K18" i="10" s="1"/>
  <c r="F18" i="10"/>
  <c r="J17" i="10"/>
  <c r="K17" i="10" s="1"/>
  <c r="F17" i="10"/>
  <c r="J16" i="10"/>
  <c r="K16" i="10" s="1"/>
  <c r="F16" i="10"/>
  <c r="J15" i="10"/>
  <c r="K15" i="10" s="1"/>
  <c r="F15" i="10"/>
  <c r="J14" i="10"/>
  <c r="K14" i="10" s="1"/>
  <c r="F14" i="10"/>
  <c r="J13" i="10"/>
  <c r="K13" i="10" s="1"/>
  <c r="F13" i="10"/>
  <c r="J12" i="10"/>
  <c r="K12" i="10" s="1"/>
  <c r="F12" i="10"/>
  <c r="J11" i="10"/>
  <c r="F11" i="10"/>
  <c r="J10" i="10"/>
  <c r="K10" i="10" s="1"/>
  <c r="F10" i="10"/>
  <c r="J9" i="10"/>
  <c r="K9" i="10" s="1"/>
  <c r="F9" i="10"/>
  <c r="J8" i="10"/>
  <c r="K8" i="10" s="1"/>
  <c r="F8" i="10"/>
  <c r="D57" i="10" l="1"/>
  <c r="D59" i="10"/>
  <c r="D54" i="10"/>
  <c r="D58" i="10"/>
  <c r="K27" i="10"/>
  <c r="K32" i="10"/>
  <c r="D56" i="10"/>
  <c r="K22" i="10"/>
  <c r="K45" i="10"/>
  <c r="K52" i="10"/>
  <c r="K40" i="10"/>
  <c r="K48" i="10"/>
  <c r="D55" i="10"/>
  <c r="K11" i="10"/>
  <c r="K50" i="10"/>
  <c r="C64" i="9" l="1"/>
  <c r="C63" i="9"/>
  <c r="C62" i="9"/>
  <c r="C61" i="9"/>
  <c r="C60" i="9"/>
  <c r="C59" i="9"/>
  <c r="C58" i="9"/>
  <c r="C57" i="9"/>
  <c r="C56" i="9"/>
  <c r="C55" i="9"/>
  <c r="J53" i="9"/>
  <c r="D64" i="9" s="1"/>
  <c r="F53" i="9"/>
  <c r="J52" i="9"/>
  <c r="K52" i="9" s="1"/>
  <c r="F52" i="9"/>
  <c r="J51" i="9"/>
  <c r="D63" i="9" s="1"/>
  <c r="J50" i="9"/>
  <c r="K50" i="9" s="1"/>
  <c r="F50" i="9"/>
  <c r="J49" i="9"/>
  <c r="D62" i="9" s="1"/>
  <c r="F49" i="9"/>
  <c r="J48" i="9"/>
  <c r="K48" i="9" s="1"/>
  <c r="F48" i="9"/>
  <c r="J47" i="9"/>
  <c r="K47" i="9" s="1"/>
  <c r="F47" i="9"/>
  <c r="J46" i="9"/>
  <c r="K46" i="9" s="1"/>
  <c r="F46" i="9"/>
  <c r="J45" i="9"/>
  <c r="K45" i="9" s="1"/>
  <c r="F45" i="9"/>
  <c r="J44" i="9"/>
  <c r="K44" i="9" s="1"/>
  <c r="F44" i="9"/>
  <c r="J43" i="9"/>
  <c r="K43" i="9" s="1"/>
  <c r="F43" i="9"/>
  <c r="J42" i="9"/>
  <c r="K42" i="9" s="1"/>
  <c r="F42" i="9"/>
  <c r="J41" i="9"/>
  <c r="J40" i="9"/>
  <c r="K40" i="9" s="1"/>
  <c r="F40" i="9"/>
  <c r="J39" i="9"/>
  <c r="K39" i="9" s="1"/>
  <c r="F39" i="9"/>
  <c r="J38" i="9"/>
  <c r="K38" i="9" s="1"/>
  <c r="F38" i="9"/>
  <c r="J37" i="9"/>
  <c r="K37" i="9" s="1"/>
  <c r="F37" i="9"/>
  <c r="J36" i="9"/>
  <c r="F36" i="9"/>
  <c r="J35" i="9"/>
  <c r="K35" i="9" s="1"/>
  <c r="F35" i="9"/>
  <c r="J34" i="9"/>
  <c r="K34" i="9" s="1"/>
  <c r="F34" i="9"/>
  <c r="J33" i="9"/>
  <c r="K33" i="9" s="1"/>
  <c r="F33" i="9"/>
  <c r="J32" i="9"/>
  <c r="K32" i="9" s="1"/>
  <c r="F32" i="9"/>
  <c r="J31" i="9"/>
  <c r="F31" i="9"/>
  <c r="J30" i="9"/>
  <c r="K30" i="9" s="1"/>
  <c r="F30" i="9"/>
  <c r="J29" i="9"/>
  <c r="K29" i="9" s="1"/>
  <c r="F29" i="9"/>
  <c r="J28" i="9"/>
  <c r="K28" i="9" s="1"/>
  <c r="F28" i="9"/>
  <c r="J27" i="9"/>
  <c r="K27" i="9" s="1"/>
  <c r="J26" i="9"/>
  <c r="J25" i="9"/>
  <c r="K25" i="9" s="1"/>
  <c r="F25" i="9"/>
  <c r="J24" i="9"/>
  <c r="K24" i="9" s="1"/>
  <c r="F24" i="9"/>
  <c r="J23" i="9"/>
  <c r="K23" i="9" s="1"/>
  <c r="F23" i="9"/>
  <c r="J22" i="9"/>
  <c r="K22" i="9" s="1"/>
  <c r="F22" i="9"/>
  <c r="J21" i="9"/>
  <c r="K21" i="9" s="1"/>
  <c r="F21" i="9"/>
  <c r="J20" i="9"/>
  <c r="K20" i="9" s="1"/>
  <c r="F20" i="9"/>
  <c r="J19" i="9"/>
  <c r="K19" i="9" s="1"/>
  <c r="F19" i="9"/>
  <c r="J18" i="9"/>
  <c r="K18" i="9" s="1"/>
  <c r="F18" i="9"/>
  <c r="J17" i="9"/>
  <c r="K17" i="9" s="1"/>
  <c r="F17" i="9"/>
  <c r="J16" i="9"/>
  <c r="K16" i="9" s="1"/>
  <c r="F16" i="9"/>
  <c r="J15" i="9"/>
  <c r="K15" i="9" s="1"/>
  <c r="F15" i="9"/>
  <c r="J14" i="9"/>
  <c r="K14" i="9" s="1"/>
  <c r="F14" i="9"/>
  <c r="J13" i="9"/>
  <c r="K13" i="9" s="1"/>
  <c r="F13" i="9"/>
  <c r="J12" i="9"/>
  <c r="K12" i="9" s="1"/>
  <c r="F12" i="9"/>
  <c r="J11" i="9"/>
  <c r="F11" i="9"/>
  <c r="J10" i="9"/>
  <c r="K10" i="9" s="1"/>
  <c r="F10" i="9"/>
  <c r="J9" i="9"/>
  <c r="K9" i="9" s="1"/>
  <c r="F9" i="9"/>
  <c r="J8" i="9"/>
  <c r="K8" i="9" s="1"/>
  <c r="F8" i="9"/>
  <c r="D58" i="9" l="1"/>
  <c r="D59" i="9"/>
  <c r="D60" i="9"/>
  <c r="K49" i="9"/>
  <c r="D55" i="9"/>
  <c r="D57" i="9"/>
  <c r="K36" i="9"/>
  <c r="K41" i="9"/>
  <c r="D56" i="9"/>
  <c r="K11" i="9"/>
  <c r="K26" i="9"/>
  <c r="K51" i="9"/>
  <c r="D61" i="9"/>
  <c r="K31" i="9"/>
  <c r="K53" i="9"/>
  <c r="F12" i="3" l="1"/>
  <c r="F11" i="3"/>
  <c r="F10" i="3"/>
  <c r="F9" i="3"/>
  <c r="F8" i="3"/>
  <c r="F7" i="3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 Barahona Hervas</author>
  </authors>
  <commentList>
    <comment ref="E6" authorId="0" shapeId="0" xr:uid="{00000000-0006-0000-0000-000001000000}">
      <text>
        <r>
          <rPr>
            <sz val="9"/>
            <color indexed="81"/>
            <rFont val="Tahoma"/>
            <family val="2"/>
          </rPr>
          <t>Si
No</t>
        </r>
      </text>
    </comment>
    <comment ref="H7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Nivel Categoría Probabilidad ocurrencia Nivel de anhelo de la parte interesada
</t>
        </r>
        <r>
          <rPr>
            <b/>
            <sz val="8"/>
            <color indexed="81"/>
            <rFont val="Tahoma"/>
            <family val="2"/>
          </rPr>
          <t>0 Nulo (</t>
        </r>
        <r>
          <rPr>
            <sz val="8"/>
            <color indexed="81"/>
            <rFont val="Tahoma"/>
            <family val="2"/>
          </rPr>
          <t xml:space="preserve">0 %) La parte interesada no cuenta con ninguna expectativa de que ocurra
</t>
        </r>
        <r>
          <rPr>
            <b/>
            <sz val="8"/>
            <color indexed="81"/>
            <rFont val="Tahoma"/>
            <family val="2"/>
          </rPr>
          <t>1 Bajo (</t>
        </r>
        <r>
          <rPr>
            <sz val="8"/>
            <color indexed="81"/>
            <rFont val="Tahoma"/>
            <family val="2"/>
          </rPr>
          <t xml:space="preserve">&lt; 15%) La parte interesada tiene una confianza escasa de que ocurra.
</t>
        </r>
        <r>
          <rPr>
            <b/>
            <sz val="8"/>
            <color indexed="81"/>
            <rFont val="Tahoma"/>
            <family val="2"/>
          </rPr>
          <t>2 Medio bajo</t>
        </r>
        <r>
          <rPr>
            <sz val="8"/>
            <color indexed="81"/>
            <rFont val="Tahoma"/>
            <family val="2"/>
          </rPr>
          <t xml:space="preserve"> (15% - 40%) La parte interesada tiene cierta esperanza de que ocurra.
</t>
        </r>
        <r>
          <rPr>
            <b/>
            <sz val="8"/>
            <color indexed="81"/>
            <rFont val="Tahoma"/>
            <family val="2"/>
          </rPr>
          <t>3 Medio alto</t>
        </r>
        <r>
          <rPr>
            <sz val="8"/>
            <color indexed="81"/>
            <rFont val="Tahoma"/>
            <family val="2"/>
          </rPr>
          <t xml:space="preserve"> (40% - 65%) La parte interesada cuenta con expectativa de que se materialice.
</t>
        </r>
        <r>
          <rPr>
            <b/>
            <sz val="8"/>
            <color indexed="81"/>
            <rFont val="Tahoma"/>
            <family val="2"/>
          </rPr>
          <t>4 Alto</t>
        </r>
        <r>
          <rPr>
            <sz val="8"/>
            <color indexed="81"/>
            <rFont val="Tahoma"/>
            <family val="2"/>
          </rPr>
          <t xml:space="preserve"> (65% - 90%) La parte interesada cuenta con confianza de que se materialice.
</t>
        </r>
        <r>
          <rPr>
            <b/>
            <sz val="8"/>
            <color indexed="81"/>
            <rFont val="Tahoma"/>
            <family val="2"/>
          </rPr>
          <t>5 Muy alto</t>
        </r>
        <r>
          <rPr>
            <sz val="8"/>
            <color indexed="81"/>
            <rFont val="Tahoma"/>
            <family val="2"/>
          </rPr>
          <t xml:space="preserve"> (&gt; 90%) La parte interesada cuenta con certeza de que se materialice.</t>
        </r>
      </text>
    </comment>
    <comment ref="I7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0- Nulo    1- Bajo    2- Medio bajo    3- Medio alto    4- Alto    5- Muy alto
</t>
        </r>
        <r>
          <rPr>
            <b/>
            <sz val="8"/>
            <color indexed="81"/>
            <rFont val="Tahoma"/>
            <family val="2"/>
          </rPr>
          <t>Impacto financiero sobre el EBITDA</t>
        </r>
        <r>
          <rPr>
            <sz val="8"/>
            <color indexed="81"/>
            <rFont val="Tahoma"/>
            <family val="2"/>
          </rPr>
          <t xml:space="preserve">
Impacto calculado en base a la cifra de EBITDA según lo indicado en la presentación de resultados de la Compañía con fecha 27 de febrero de 2018 (miles de euros)
0% &lt;2,5% (2,5%-5%) [5%-7,5%) [7,5%-10%) &gt;10%
0 &lt; 2.090 [2.090 - 4.180) [4.180 - 6.270) (4.180 - 8.360) &gt; 8.360
</t>
        </r>
        <r>
          <rPr>
            <b/>
            <sz val="8"/>
            <color indexed="81"/>
            <rFont val="Tahoma"/>
            <family val="2"/>
          </rPr>
          <t>Impacto reputacional</t>
        </r>
        <r>
          <rPr>
            <sz val="8"/>
            <color indexed="81"/>
            <rFont val="Tahoma"/>
            <family val="2"/>
          </rPr>
          <t xml:space="preserve">
-- 0- Nulo Ningún impacto. 
--1- Bajo Ningún impacto. 
--2- Medio bajo Ocurrencia de un suceso aislado que no transciende a la sociedad/mercado. 
--3- Medio alto Ocurrencia de un suceso que transciende a grupos de interés aislados o que aparece en medios de comunicación locales. 
--4- Alto Ocurrencia de un suceso que transciende a grupos de interés o que aparece en las páginas interiores de medios de comunicación nacionales relevantes. 
--5- Muy alto Pérdida de reputación por diversas actuaciones o hechos que afectan a la imagen de Talgo y que aparecen en primeras páginas de medios de comunicación nacionales relevantes.
</t>
        </r>
        <r>
          <rPr>
            <b/>
            <sz val="8"/>
            <color indexed="81"/>
            <rFont val="Tahoma"/>
            <family val="2"/>
          </rPr>
          <t xml:space="preserve"> Impacto en las operaciones</t>
        </r>
        <r>
          <rPr>
            <sz val="8"/>
            <color indexed="81"/>
            <rFont val="Tahoma"/>
            <family val="2"/>
          </rPr>
          <t xml:space="preserve">
--0- Nulo Ningún impacto. 
--1- Bajo Ningún impacto. 
--2- Medio bajo Discontinuidad de procesos internos por un corto periodo. 
--3- Medio alto Discontinuidad de procesos internos y externos sin afectar a la prestación de servicios a terceros. 
--4- Alto Discontinuidad que afecta las relaciones con terceros (proveedores, regulador, ciudadanos, etc.) pero no al servicio prestado por Talgo. 
--5- Muy alto Interrupción prolongada en la prestación de servicios, afectando a terceros.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 Barahona Hervas</author>
  </authors>
  <commentList>
    <comment ref="H7" authorId="0" shapeId="0" xr:uid="{818842D9-A669-41E0-A166-5B0B32F40602}">
      <text>
        <r>
          <rPr>
            <b/>
            <sz val="9"/>
            <color indexed="81"/>
            <rFont val="Tahoma"/>
            <family val="2"/>
          </rPr>
          <t>Cristina Barahona Hervas:</t>
        </r>
        <r>
          <rPr>
            <sz val="9"/>
            <color indexed="81"/>
            <rFont val="Tahoma"/>
            <family val="2"/>
          </rPr>
          <t xml:space="preserve">
Nivel Categoría Probabilidad ocurrencia Nivel de anhelo de la parte interesada
</t>
        </r>
        <r>
          <rPr>
            <b/>
            <sz val="8"/>
            <color indexed="81"/>
            <rFont val="Tahoma"/>
            <family val="2"/>
          </rPr>
          <t>0 Nulo (</t>
        </r>
        <r>
          <rPr>
            <sz val="8"/>
            <color indexed="81"/>
            <rFont val="Tahoma"/>
            <family val="2"/>
          </rPr>
          <t xml:space="preserve">0 %) La parte interesada no cuenta con ninguna expectativa de que ocurra
</t>
        </r>
        <r>
          <rPr>
            <b/>
            <sz val="8"/>
            <color indexed="81"/>
            <rFont val="Tahoma"/>
            <family val="2"/>
          </rPr>
          <t>1 Bajo (</t>
        </r>
        <r>
          <rPr>
            <sz val="8"/>
            <color indexed="81"/>
            <rFont val="Tahoma"/>
            <family val="2"/>
          </rPr>
          <t xml:space="preserve">&lt; 15%) La parte interesada tiene una confianza escasa de que ocurra.
</t>
        </r>
        <r>
          <rPr>
            <b/>
            <sz val="8"/>
            <color indexed="81"/>
            <rFont val="Tahoma"/>
            <family val="2"/>
          </rPr>
          <t>2 Medio bajo</t>
        </r>
        <r>
          <rPr>
            <sz val="8"/>
            <color indexed="81"/>
            <rFont val="Tahoma"/>
            <family val="2"/>
          </rPr>
          <t xml:space="preserve"> (15% - 40%) La parte interesada tiene cierta esperanza de que ocurra.
</t>
        </r>
        <r>
          <rPr>
            <b/>
            <sz val="8"/>
            <color indexed="81"/>
            <rFont val="Tahoma"/>
            <family val="2"/>
          </rPr>
          <t>3 Medio alto</t>
        </r>
        <r>
          <rPr>
            <sz val="8"/>
            <color indexed="81"/>
            <rFont val="Tahoma"/>
            <family val="2"/>
          </rPr>
          <t xml:space="preserve"> (40% - 65%) La parte interesada cuenta con expectativa de que se materialice.
</t>
        </r>
        <r>
          <rPr>
            <b/>
            <sz val="8"/>
            <color indexed="81"/>
            <rFont val="Tahoma"/>
            <family val="2"/>
          </rPr>
          <t>4 Alto</t>
        </r>
        <r>
          <rPr>
            <sz val="8"/>
            <color indexed="81"/>
            <rFont val="Tahoma"/>
            <family val="2"/>
          </rPr>
          <t xml:space="preserve"> (65% - 90%) La parte interesada cuenta con confianza de que se materialice.
</t>
        </r>
        <r>
          <rPr>
            <b/>
            <sz val="8"/>
            <color indexed="81"/>
            <rFont val="Tahoma"/>
            <family val="2"/>
          </rPr>
          <t>5 Muy alto</t>
        </r>
        <r>
          <rPr>
            <sz val="8"/>
            <color indexed="81"/>
            <rFont val="Tahoma"/>
            <family val="2"/>
          </rPr>
          <t xml:space="preserve"> (&gt; 90%) La parte interesada cuenta con certeza de que se materialice.</t>
        </r>
      </text>
    </comment>
    <comment ref="I7" authorId="0" shapeId="0" xr:uid="{B4590AD2-31E3-4703-89BF-9B681E58648E}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0- Nulo    1- Bajo    2- Medio bajo    3- Medio alto    4- Alto    5- Muy alto
</t>
        </r>
        <r>
          <rPr>
            <b/>
            <sz val="8"/>
            <color indexed="81"/>
            <rFont val="Tahoma"/>
            <family val="2"/>
          </rPr>
          <t>Impacto financiero sobre el EBITDA</t>
        </r>
        <r>
          <rPr>
            <sz val="8"/>
            <color indexed="81"/>
            <rFont val="Tahoma"/>
            <family val="2"/>
          </rPr>
          <t xml:space="preserve">
Impacto calculado en base a la cifra de EBITDA según lo indicado en la presentación de resultados de la Compañía con fecha 27 de febrero de 2018 (miles de euros)
0% &lt;2,5% (2,5%-5%) [5%-7,5%) [7,5%-10%) &gt;10%
0 &lt; 2.090 [2.090 - 4.180) [4.180 - 6.270) (4.180 - 8.360) &gt; 8.360
</t>
        </r>
        <r>
          <rPr>
            <b/>
            <sz val="8"/>
            <color indexed="81"/>
            <rFont val="Tahoma"/>
            <family val="2"/>
          </rPr>
          <t>Impacto reputacional</t>
        </r>
        <r>
          <rPr>
            <sz val="8"/>
            <color indexed="81"/>
            <rFont val="Tahoma"/>
            <family val="2"/>
          </rPr>
          <t xml:space="preserve">
-- 0- Nulo Ningún impacto. 
--1- Bajo Ningún impacto. 
--2- Medio bajo Ocurrencia de un suceso aislado que no transciende a la sociedad/mercado. 
--3- Medio alto Ocurrencia de un suceso que transciende a grupos de interés aislados o que aparece en medios de comunicación locales. 
--4- Alto Ocurrencia de un suceso que transciende a grupos de interés o que aparece en las páginas interiores de medios de comunicación nacionales relevantes. 
--5- Muy alto Pérdida de reputación por diversas actuaciones o hechos que afectan a la imagen de Talgo y que aparecen en primeras páginas de medios de comunicación nacionales relevantes.
</t>
        </r>
        <r>
          <rPr>
            <b/>
            <sz val="8"/>
            <color indexed="81"/>
            <rFont val="Tahoma"/>
            <family val="2"/>
          </rPr>
          <t xml:space="preserve"> Impacto en las operaciones</t>
        </r>
        <r>
          <rPr>
            <sz val="8"/>
            <color indexed="81"/>
            <rFont val="Tahoma"/>
            <family val="2"/>
          </rPr>
          <t xml:space="preserve">
--0- Nulo Ningún impacto. 
--1- Bajo Ningún impacto. 
--2- Medio bajo Discontinuidad de procesos internos por un corto periodo. 
--3- Medio alto Discontinuidad de procesos internos y externos sin afectar a la prestación de servicios a terceros. 
--4- Alto Discontinuidad que afecta las relaciones con terceros (proveedores, regulador, ciudadanos, etc.) pero no al servicio prestado por Talgo. 
--5- Muy alto Interrupción prolongada en la prestación de servicios, afectando a terceros.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Cristina Barahona Hervas</author>
  </authors>
  <commentList>
    <comment ref="E6" authorId="0" shapeId="0" xr:uid="{00000000-0006-0000-0700-000001000000}">
      <text>
        <r>
          <rPr>
            <sz val="9"/>
            <color indexed="81"/>
            <rFont val="Tahoma"/>
            <family val="2"/>
          </rPr>
          <t>Contestar Si o No</t>
        </r>
      </text>
    </comment>
    <comment ref="H7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Cristina Barahona Hervas:</t>
        </r>
        <r>
          <rPr>
            <sz val="9"/>
            <color indexed="81"/>
            <rFont val="Tahoma"/>
            <family val="2"/>
          </rPr>
          <t xml:space="preserve">
Nivel Categoría Probabilidad ocurrencia Nivel de anhelo de la parte interesada
</t>
        </r>
        <r>
          <rPr>
            <b/>
            <sz val="8"/>
            <color indexed="81"/>
            <rFont val="Tahoma"/>
            <family val="2"/>
          </rPr>
          <t>0 Nulo (</t>
        </r>
        <r>
          <rPr>
            <sz val="8"/>
            <color indexed="81"/>
            <rFont val="Tahoma"/>
            <family val="2"/>
          </rPr>
          <t xml:space="preserve">0 %) La parte interesada no cuenta con ninguna expectativa de que ocurra
</t>
        </r>
        <r>
          <rPr>
            <b/>
            <sz val="8"/>
            <color indexed="81"/>
            <rFont val="Tahoma"/>
            <family val="2"/>
          </rPr>
          <t>1 Bajo (</t>
        </r>
        <r>
          <rPr>
            <sz val="8"/>
            <color indexed="81"/>
            <rFont val="Tahoma"/>
            <family val="2"/>
          </rPr>
          <t xml:space="preserve">&lt; 15%) La parte interesada tiene una confianza escasa de que ocurra.
</t>
        </r>
        <r>
          <rPr>
            <b/>
            <sz val="8"/>
            <color indexed="81"/>
            <rFont val="Tahoma"/>
            <family val="2"/>
          </rPr>
          <t>2 Medio bajo</t>
        </r>
        <r>
          <rPr>
            <sz val="8"/>
            <color indexed="81"/>
            <rFont val="Tahoma"/>
            <family val="2"/>
          </rPr>
          <t xml:space="preserve"> (15% - 40%) La parte interesada tiene cierta esperanza de que ocurra.
</t>
        </r>
        <r>
          <rPr>
            <b/>
            <sz val="8"/>
            <color indexed="81"/>
            <rFont val="Tahoma"/>
            <family val="2"/>
          </rPr>
          <t>3 Medio alto</t>
        </r>
        <r>
          <rPr>
            <sz val="8"/>
            <color indexed="81"/>
            <rFont val="Tahoma"/>
            <family val="2"/>
          </rPr>
          <t xml:space="preserve"> (40% - 65%) La parte interesada cuenta con expectativa de que se materialice.
</t>
        </r>
        <r>
          <rPr>
            <b/>
            <sz val="8"/>
            <color indexed="81"/>
            <rFont val="Tahoma"/>
            <family val="2"/>
          </rPr>
          <t>4 Alto</t>
        </r>
        <r>
          <rPr>
            <sz val="8"/>
            <color indexed="81"/>
            <rFont val="Tahoma"/>
            <family val="2"/>
          </rPr>
          <t xml:space="preserve"> (65% - 90%) La parte interesada cuenta con confianza de que se materialice.
</t>
        </r>
        <r>
          <rPr>
            <b/>
            <sz val="8"/>
            <color indexed="81"/>
            <rFont val="Tahoma"/>
            <family val="2"/>
          </rPr>
          <t>5 Muy alto</t>
        </r>
        <r>
          <rPr>
            <sz val="8"/>
            <color indexed="81"/>
            <rFont val="Tahoma"/>
            <family val="2"/>
          </rPr>
          <t xml:space="preserve"> (&gt; 90%) La parte interesada cuenta con certeza de que se materialice.</t>
        </r>
      </text>
    </comment>
    <comment ref="I7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Cristina Barahona Hervas: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8"/>
            <color indexed="81"/>
            <rFont val="Tahoma"/>
            <family val="2"/>
          </rPr>
          <t xml:space="preserve">0- Nulo    1- Bajo    2- Medio bajo    3- Medio alto    4- Alto    5- Muy alto
</t>
        </r>
        <r>
          <rPr>
            <b/>
            <sz val="8"/>
            <color indexed="81"/>
            <rFont val="Tahoma"/>
            <family val="2"/>
          </rPr>
          <t>Impacto financiero sobre el EBITDA</t>
        </r>
        <r>
          <rPr>
            <sz val="8"/>
            <color indexed="81"/>
            <rFont val="Tahoma"/>
            <family val="2"/>
          </rPr>
          <t xml:space="preserve">
Impacto calculado en base a la cifra de EBITDA según lo indicado en la presentación de resultados de la Compañía con fecha 27 de febrero de 2018 (miles de euros)
0% &lt;2,5% (2,5%-5%) [5%-7,5%) [7,5%-10%) &gt;10%
0 &lt; 2.090 [2.090 - 4.180) [4.180 - 6.270) (4.180 - 8.360) &gt; 8.360
</t>
        </r>
        <r>
          <rPr>
            <b/>
            <sz val="8"/>
            <color indexed="81"/>
            <rFont val="Tahoma"/>
            <family val="2"/>
          </rPr>
          <t>Impacto reputacional</t>
        </r>
        <r>
          <rPr>
            <sz val="8"/>
            <color indexed="81"/>
            <rFont val="Tahoma"/>
            <family val="2"/>
          </rPr>
          <t xml:space="preserve">
-- 0- Nulo Ningún impacto. 
--1- Bajo Ningún impacto. 
--2- Medio bajo Ocurrencia de un suceso aislado que no transciende a la sociedad/mercado. 
--3- Medio alto Ocurrencia de un suceso que transciende a grupos de interés aislados o que aparece en medios de comunicación locales. 
--4- Alto Ocurrencia de un suceso que transciende a grupos de interés o que aparece en las páginas interiores de medios de comunicación nacionales relevantes. 
--5- Muy alto Pérdida de reputación por diversas actuaciones o hechos que afectan a la imagen de Talgo y que aparecen en primeras páginas de medios de comunicación nacionales relevantes.
</t>
        </r>
        <r>
          <rPr>
            <b/>
            <sz val="8"/>
            <color indexed="81"/>
            <rFont val="Tahoma"/>
            <family val="2"/>
          </rPr>
          <t xml:space="preserve"> Impacto en las operaciones</t>
        </r>
        <r>
          <rPr>
            <sz val="8"/>
            <color indexed="81"/>
            <rFont val="Tahoma"/>
            <family val="2"/>
          </rPr>
          <t xml:space="preserve">
--0- Nulo Ningún impacto. 
--1- Bajo Ningún impacto. 
--2- Medio bajo Discontinuidad de procesos internos por un corto periodo. 
--3- Medio alto Discontinuidad de procesos internos y externos sin afectar a la prestación de servicios a terceros. 
--4- Alto Discontinuidad que afecta las relaciones con terceros (proveedores, regulador, ciudadanos, etc.) pero no al servicio prestado por Talgo. 
--5- Muy alto Interrupción prolongada en la prestación de servicios, afectando a terceros.
</t>
        </r>
      </text>
    </comment>
  </commentList>
</comments>
</file>

<file path=xl/sharedStrings.xml><?xml version="1.0" encoding="utf-8"?>
<sst xmlns="http://schemas.openxmlformats.org/spreadsheetml/2006/main" count="463" uniqueCount="161">
  <si>
    <t>ANÁLISIS DE PARTES INTERESADAS / MATRIZ DE PRIORIZACIÓN</t>
  </si>
  <si>
    <r>
      <rPr>
        <b/>
        <sz val="10"/>
        <color theme="1"/>
        <rFont val="Calibri"/>
        <family val="2"/>
        <scheme val="minor"/>
      </rPr>
      <t>Referencia: RPA24-01-A</t>
    </r>
    <r>
      <rPr>
        <sz val="10"/>
        <color theme="1"/>
        <rFont val="Calibri"/>
        <family val="2"/>
        <scheme val="minor"/>
      </rPr>
      <t xml:space="preserve">
Edición: 0
Fecha: 09/19</t>
    </r>
  </si>
  <si>
    <t>INFORMACIÓN SOBRE LAS PARTES INTERESADAS (STAKEHOLDERS)</t>
  </si>
  <si>
    <t>INFORMACIÓN NECESIDADES</t>
  </si>
  <si>
    <t>INFORMACIÓN SOBRE LAS EXPECTATIVAS</t>
  </si>
  <si>
    <t>Descripción de la Necesidad</t>
  </si>
  <si>
    <t>Ok?</t>
  </si>
  <si>
    <t>Plan de acción/ Tratamiento del riesgo</t>
  </si>
  <si>
    <t>Descripción de la expectativa</t>
  </si>
  <si>
    <t>EVALUACIÓN</t>
  </si>
  <si>
    <r>
      <t xml:space="preserve">
Resumen Plan de Acción
</t>
    </r>
    <r>
      <rPr>
        <b/>
        <sz val="8"/>
        <color theme="0"/>
        <rFont val="Calibri"/>
        <family val="2"/>
        <scheme val="minor"/>
      </rPr>
      <t>(si la prioridad es &gt;4, establecer acción)</t>
    </r>
  </si>
  <si>
    <t>OBSERVACIONES/
ACLARACIONES</t>
  </si>
  <si>
    <t>nº</t>
  </si>
  <si>
    <t>Nombre</t>
  </si>
  <si>
    <t>Nivel de Expectativas</t>
  </si>
  <si>
    <t>Impacto en Talgo</t>
  </si>
  <si>
    <t>Prioridad de la expectativa</t>
  </si>
  <si>
    <t>ANÁLISIS DAFO - ESTRATÉGICO</t>
  </si>
  <si>
    <t>Nº</t>
  </si>
  <si>
    <t>Fecha</t>
  </si>
  <si>
    <t>Versión</t>
  </si>
  <si>
    <t>ESTR</t>
  </si>
  <si>
    <t>Análisis externo</t>
  </si>
  <si>
    <t>Amenazas</t>
  </si>
  <si>
    <t>Oportunidades</t>
  </si>
  <si>
    <t>Análisis interno</t>
  </si>
  <si>
    <t>Debilidades</t>
  </si>
  <si>
    <t>Fortalezas</t>
  </si>
  <si>
    <t xml:space="preserve"> </t>
  </si>
  <si>
    <t>ANÁLISIS DAFO 
- SISTEMA DE GESTIÓN DE CALIDAD -</t>
  </si>
  <si>
    <t>SGC</t>
  </si>
  <si>
    <t>Rev. 5</t>
  </si>
  <si>
    <t>ANÁLISIS DE PARTES INTERESADAS / MATRIZ DE PRIORIZACIÓN - SGC -</t>
  </si>
  <si>
    <r>
      <rPr>
        <b/>
        <sz val="10"/>
        <color theme="1"/>
        <rFont val="Calibri"/>
        <family val="2"/>
        <scheme val="minor"/>
      </rPr>
      <t>Referencia: RPA24-01-A</t>
    </r>
    <r>
      <rPr>
        <sz val="10"/>
        <color theme="1"/>
        <rFont val="Calibri"/>
        <family val="2"/>
        <scheme val="minor"/>
      </rPr>
      <t xml:space="preserve">
Edición: 5
Fecha: 12/23</t>
    </r>
  </si>
  <si>
    <t>PLANES DE ACCIÓN</t>
  </si>
  <si>
    <t>ESTADO</t>
  </si>
  <si>
    <t>Indicador asociado</t>
  </si>
  <si>
    <t>Probabilidad</t>
  </si>
  <si>
    <t>Si</t>
  </si>
  <si>
    <t>--</t>
  </si>
  <si>
    <t>No</t>
  </si>
  <si>
    <r>
      <rPr>
        <sz val="8"/>
        <color rgb="FF00B050"/>
        <rFont val="Calibri"/>
        <family val="2"/>
        <scheme val="minor"/>
      </rPr>
      <t>Finalizada (1ª fase)</t>
    </r>
    <r>
      <rPr>
        <sz val="8"/>
        <color rgb="FFFFC000"/>
        <rFont val="Calibri"/>
        <family val="2"/>
        <scheme val="minor"/>
      </rPr>
      <t xml:space="preserve">
En curso (2ª fase)</t>
    </r>
  </si>
  <si>
    <t>Realizado</t>
  </si>
  <si>
    <t>En curso</t>
  </si>
  <si>
    <t>4 (Alto)</t>
  </si>
  <si>
    <t>2 (Medio bajo)</t>
  </si>
  <si>
    <t>5 (Muy alto)</t>
  </si>
  <si>
    <t>3 (Medio alto)</t>
  </si>
  <si>
    <t>Área Calidad</t>
  </si>
  <si>
    <t>Clientes de Talgo (suministro / mantenimiento)</t>
  </si>
  <si>
    <t>Contínuo</t>
  </si>
  <si>
    <t>Competidores</t>
  </si>
  <si>
    <t>Proveedores</t>
  </si>
  <si>
    <t>Organismos de certificación</t>
  </si>
  <si>
    <t>1 (Bajo)</t>
  </si>
  <si>
    <t/>
  </si>
  <si>
    <t>Impartir formación dentro de la Organización</t>
  </si>
  <si>
    <t>Personal de Talgo</t>
  </si>
  <si>
    <t>Riesgo de pérdida de trabajo</t>
  </si>
  <si>
    <t>Continuo</t>
  </si>
  <si>
    <t>Comité de Dirección</t>
  </si>
  <si>
    <t>IPR-24-A (E0) Rentabilidad negocio</t>
  </si>
  <si>
    <t>Universidades/Centros de Formación</t>
  </si>
  <si>
    <t>Autoridades/ Organismos oficiales</t>
  </si>
  <si>
    <t xml:space="preserve">En curso </t>
  </si>
  <si>
    <t>Inversores</t>
  </si>
  <si>
    <t>Viajeros</t>
  </si>
  <si>
    <t>Comunidades locales</t>
  </si>
  <si>
    <t>Cumplimiento de compromisos bancarios</t>
  </si>
  <si>
    <t>TIPOS DE PARTES INTERESADAS</t>
  </si>
  <si>
    <t>NIVEL DE LA EXPECTATIVA</t>
  </si>
  <si>
    <t>Accionistas</t>
  </si>
  <si>
    <t>Socios JV</t>
  </si>
  <si>
    <t>Nivel de expectativas</t>
  </si>
  <si>
    <t>Prioridad total</t>
  </si>
  <si>
    <t>Directivos</t>
  </si>
  <si>
    <t>0 (Nulo)</t>
  </si>
  <si>
    <t>Empleados internos</t>
  </si>
  <si>
    <t>Jefes de departamento</t>
  </si>
  <si>
    <t>Sindicatos</t>
  </si>
  <si>
    <t>Directores</t>
  </si>
  <si>
    <t>Filiales</t>
  </si>
  <si>
    <t>Contratistas</t>
  </si>
  <si>
    <t>Asociaciones sectoriales</t>
  </si>
  <si>
    <t>IMPACTO DE LA EXPECTATIVA</t>
  </si>
  <si>
    <t>Comunidad international</t>
  </si>
  <si>
    <t>Fecha:</t>
  </si>
  <si>
    <t>RESUMEN DEL PLAN DE ACCIÓN</t>
  </si>
  <si>
    <t>Tipo</t>
  </si>
  <si>
    <t>Necesidad</t>
  </si>
  <si>
    <t>Tipo de expectativas</t>
  </si>
  <si>
    <t>Expectativa</t>
  </si>
  <si>
    <t>Ayuntamiento Madrid</t>
  </si>
  <si>
    <t>Gobiernos locales</t>
  </si>
  <si>
    <t>El concejal de medioambiente expresa sus inquietudes con respecto al parque natural colindante</t>
  </si>
  <si>
    <t>Disminución del consumo energético</t>
  </si>
  <si>
    <t>Social - Society</t>
  </si>
  <si>
    <t>Anti-corruption</t>
  </si>
  <si>
    <t>Plan de ahorro energético en la fabricación</t>
  </si>
  <si>
    <t>El concejal de empleo muestra interés en mostrarse públicamente a favor del proyecto</t>
  </si>
  <si>
    <t>Repercusión positiva en la población local</t>
  </si>
  <si>
    <t>Social - Human rights</t>
  </si>
  <si>
    <t>Labor / Management Relations</t>
  </si>
  <si>
    <t>Implementar políticas de empleo juvenil</t>
  </si>
  <si>
    <t>Ingeteam</t>
  </si>
  <si>
    <t>Ingeteam suministra la tracción al proyecto</t>
  </si>
  <si>
    <t>Corregir las averías en las pruebas</t>
  </si>
  <si>
    <t>Económico</t>
  </si>
  <si>
    <t>Market Presence</t>
  </si>
  <si>
    <t>Creación de un equipo en común para corregir los errores en la cabeza motriz</t>
  </si>
  <si>
    <t>Politécnica de Madrid</t>
  </si>
  <si>
    <t>Académicos</t>
  </si>
  <si>
    <t xml:space="preserve">El rector destaca los beneficios de la colaboración público - privada. </t>
  </si>
  <si>
    <t>Colaborar con el proyecto</t>
  </si>
  <si>
    <t>Social - Labour practices and decent work</t>
  </si>
  <si>
    <t>Indirect Economic Impacts</t>
  </si>
  <si>
    <t xml:space="preserve">Programa de becas remuneradas </t>
  </si>
  <si>
    <t>Ambiental</t>
  </si>
  <si>
    <t>Water</t>
  </si>
  <si>
    <t>Social - Product Responsibility</t>
  </si>
  <si>
    <t>Investment</t>
  </si>
  <si>
    <t>Economic Performance</t>
  </si>
  <si>
    <t>Organismos públicos ambientales</t>
  </si>
  <si>
    <t>Procurement Practices</t>
  </si>
  <si>
    <t>Materials</t>
  </si>
  <si>
    <t>Certificación ambiental con revisión anual</t>
  </si>
  <si>
    <t>Energy</t>
  </si>
  <si>
    <t>Biodiversity</t>
  </si>
  <si>
    <t>Emissions</t>
  </si>
  <si>
    <t>Effluents and Waste</t>
  </si>
  <si>
    <t>Products and Services</t>
  </si>
  <si>
    <t>Compliance</t>
  </si>
  <si>
    <t>Transport</t>
  </si>
  <si>
    <t>Overall</t>
  </si>
  <si>
    <t>Supplier Environmental Assessment</t>
  </si>
  <si>
    <t>Environmental Grievance Mechanisms</t>
  </si>
  <si>
    <t>Employment</t>
  </si>
  <si>
    <t>Occupational Health and Safety</t>
  </si>
  <si>
    <t>Training and Education</t>
  </si>
  <si>
    <t>Diversity and Equal Opportunity</t>
  </si>
  <si>
    <t>Equal Remuneration for Women and Men</t>
  </si>
  <si>
    <t>Supplier Assessment for Labor Practices</t>
  </si>
  <si>
    <t>Labor Practices Grievance Mechanisms</t>
  </si>
  <si>
    <t>Non-discrimination</t>
  </si>
  <si>
    <t>Freedom of Association and Collective Bargaining</t>
  </si>
  <si>
    <t>Child Labor</t>
  </si>
  <si>
    <t>Forced or Compulsory Labor</t>
  </si>
  <si>
    <t>Security Practices</t>
  </si>
  <si>
    <t>Inginenous Rights</t>
  </si>
  <si>
    <t>Assessment</t>
  </si>
  <si>
    <t>Supplier Human Rights Assessment</t>
  </si>
  <si>
    <t>Human Rights Grievance Mechanisms</t>
  </si>
  <si>
    <t>Local Communities</t>
  </si>
  <si>
    <t>Public Policty</t>
  </si>
  <si>
    <t>Anti-competitive Behavior</t>
  </si>
  <si>
    <t>Supplier Assessment for Impacts on Society</t>
  </si>
  <si>
    <t>Grievance Mechanisms for Impacts on Society</t>
  </si>
  <si>
    <t>Customer Health and Safety</t>
  </si>
  <si>
    <t>Product and Service Labeling</t>
  </si>
  <si>
    <t>Marketing Communications</t>
  </si>
  <si>
    <t>Customer Privacy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</si>
</sst>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0"/>
      <color theme="0" tint="-0.499984740745262"/>
      <name val="Calibri"/>
      <family val="2"/>
      <scheme val="minor"/>
    </font>
    <font>
      <b/>
      <i/>
      <sz val="10"/>
      <color theme="0" tint="-0.499984740745262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i/>
      <sz val="8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rgb="FF0070C0"/>
      <name val="Calibri"/>
      <family val="2"/>
      <scheme val="minor"/>
    </font>
    <font>
      <b/>
      <u/>
      <sz val="8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color rgb="FFC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rgb="FF0070C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rgb="FF00B050"/>
      <name val="Calibri"/>
      <family val="2"/>
      <scheme val="minor"/>
    </font>
    <font>
      <sz val="8"/>
      <color rgb="FFFFC00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i/>
      <sz val="12"/>
      <color rgb="FF00B050"/>
      <name val="Calibri"/>
      <family val="2"/>
      <scheme val="minor"/>
    </font>
    <font>
      <i/>
      <sz val="12"/>
      <color rgb="FF00B0F0"/>
      <name val="Calibri"/>
      <family val="2"/>
      <scheme val="minor"/>
    </font>
    <font>
      <sz val="8"/>
      <color theme="0"/>
      <name val="Calibri"/>
      <family val="2"/>
      <scheme val="minor"/>
    </font>
    <font>
      <strike/>
      <sz val="8"/>
      <color theme="5" tint="-0.249977111117893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trike/>
      <sz val="12"/>
      <color rgb="FF00B050"/>
      <name val="Calibri"/>
      <family val="2"/>
      <scheme val="minor"/>
    </font>
    <font>
      <sz val="10"/>
      <color theme="0"/>
      <name val="Calibri"/>
      <family val="2"/>
      <scheme val="minor"/>
    </font>
    <font>
      <i/>
      <sz val="12"/>
      <color theme="8"/>
      <name val="Calibri"/>
      <family val="2"/>
      <scheme val="minor"/>
    </font>
    <font>
      <i/>
      <sz val="12"/>
      <color rgb="FFFF0000"/>
      <name val="Calibri"/>
      <family val="2"/>
      <scheme val="minor"/>
    </font>
    <font>
      <i/>
      <strike/>
      <sz val="12"/>
      <color rgb="FF0070C0"/>
      <name val="Calibri"/>
      <family val="2"/>
      <scheme val="minor"/>
    </font>
    <font>
      <sz val="8"/>
      <color rgb="FF000000"/>
      <name val="Segoe UI"/>
      <family val="2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medium">
        <color indexed="64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/>
      <bottom style="thin">
        <color theme="0" tint="-0.2499465926084170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</borders>
  <cellStyleXfs count="1">
    <xf numFmtId="0" fontId="0" fillId="0" borderId="0"/>
  </cellStyleXfs>
  <cellXfs count="392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0" borderId="0" xfId="0" applyFont="1"/>
    <xf numFmtId="0" fontId="2" fillId="3" borderId="0" xfId="0" applyFont="1" applyFill="1"/>
    <xf numFmtId="0" fontId="3" fillId="0" borderId="0" xfId="0" applyFont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10" xfId="0" applyFont="1" applyFill="1" applyBorder="1" applyAlignment="1">
      <alignment horizontal="left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9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left" vertical="center" wrapText="1"/>
    </xf>
    <xf numFmtId="0" fontId="2" fillId="6" borderId="10" xfId="0" applyFont="1" applyFill="1" applyBorder="1" applyAlignment="1">
      <alignment horizontal="left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6" borderId="26" xfId="0" applyFont="1" applyFill="1" applyBorder="1" applyAlignment="1">
      <alignment horizontal="left" vertical="center" wrapText="1"/>
    </xf>
    <xf numFmtId="0" fontId="7" fillId="4" borderId="24" xfId="0" applyFont="1" applyFill="1" applyBorder="1" applyAlignment="1">
      <alignment horizontal="left" vertical="center" wrapText="1"/>
    </xf>
    <xf numFmtId="0" fontId="7" fillId="4" borderId="25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left" vertical="center" wrapText="1"/>
    </xf>
    <xf numFmtId="0" fontId="8" fillId="7" borderId="35" xfId="0" applyFont="1" applyFill="1" applyBorder="1" applyAlignment="1">
      <alignment horizontal="center" vertical="center" wrapText="1"/>
    </xf>
    <xf numFmtId="0" fontId="8" fillId="7" borderId="0" xfId="0" applyFont="1" applyFill="1" applyAlignment="1">
      <alignment horizontal="center" vertical="center" wrapText="1"/>
    </xf>
    <xf numFmtId="0" fontId="8" fillId="7" borderId="31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9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7" borderId="0" xfId="0" applyFont="1" applyFill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3" borderId="3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8" fillId="3" borderId="3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2" fillId="3" borderId="31" xfId="0" applyFont="1" applyFill="1" applyBorder="1"/>
    <xf numFmtId="0" fontId="8" fillId="7" borderId="35" xfId="0" applyFont="1" applyFill="1" applyBorder="1" applyAlignment="1">
      <alignment horizontal="left" vertical="center" wrapText="1"/>
    </xf>
    <xf numFmtId="0" fontId="8" fillId="7" borderId="36" xfId="0" applyFont="1" applyFill="1" applyBorder="1" applyAlignment="1">
      <alignment horizontal="left" vertical="center" wrapText="1"/>
    </xf>
    <xf numFmtId="0" fontId="8" fillId="7" borderId="37" xfId="0" applyFont="1" applyFill="1" applyBorder="1" applyAlignment="1">
      <alignment horizontal="center" vertical="center" wrapText="1"/>
    </xf>
    <xf numFmtId="0" fontId="8" fillId="7" borderId="34" xfId="0" applyFont="1" applyFill="1" applyBorder="1" applyAlignment="1">
      <alignment horizontal="left" vertical="center" wrapText="1"/>
    </xf>
    <xf numFmtId="0" fontId="8" fillId="7" borderId="33" xfId="0" applyFont="1" applyFill="1" applyBorder="1" applyAlignment="1">
      <alignment horizontal="center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0" xfId="0" quotePrefix="1" applyFont="1" applyAlignment="1">
      <alignment horizontal="center" vertical="center" wrapText="1"/>
    </xf>
    <xf numFmtId="0" fontId="8" fillId="0" borderId="3" xfId="0" quotePrefix="1" applyFont="1" applyBorder="1" applyAlignment="1">
      <alignment horizontal="center" vertical="center" wrapText="1"/>
    </xf>
    <xf numFmtId="0" fontId="8" fillId="0" borderId="37" xfId="0" quotePrefix="1" applyFont="1" applyBorder="1" applyAlignment="1">
      <alignment horizontal="center" vertical="center" wrapText="1"/>
    </xf>
    <xf numFmtId="0" fontId="8" fillId="0" borderId="33" xfId="0" quotePrefix="1" applyFont="1" applyBorder="1" applyAlignment="1">
      <alignment horizontal="center" vertical="center" wrapText="1"/>
    </xf>
    <xf numFmtId="0" fontId="8" fillId="8" borderId="3" xfId="0" quotePrefix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0" fontId="2" fillId="0" borderId="35" xfId="0" applyFont="1" applyBorder="1"/>
    <xf numFmtId="0" fontId="2" fillId="0" borderId="31" xfId="0" applyFont="1" applyBorder="1"/>
    <xf numFmtId="0" fontId="14" fillId="9" borderId="48" xfId="0" applyFont="1" applyFill="1" applyBorder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16" fillId="0" borderId="0" xfId="0" applyFont="1"/>
    <xf numFmtId="17" fontId="2" fillId="0" borderId="10" xfId="0" applyNumberFormat="1" applyFont="1" applyBorder="1" applyAlignment="1">
      <alignment horizontal="center"/>
    </xf>
    <xf numFmtId="0" fontId="4" fillId="0" borderId="0" xfId="0" applyFont="1"/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6" fillId="3" borderId="0" xfId="0" applyFont="1" applyFill="1"/>
    <xf numFmtId="0" fontId="9" fillId="3" borderId="3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8" fillId="7" borderId="38" xfId="0" applyFont="1" applyFill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9" fillId="3" borderId="0" xfId="0" applyFont="1" applyFill="1" applyAlignment="1">
      <alignment horizontal="right" vertical="center" wrapText="1"/>
    </xf>
    <xf numFmtId="0" fontId="16" fillId="3" borderId="0" xfId="0" applyFont="1" applyFill="1" applyAlignment="1">
      <alignment horizontal="left" vertical="center"/>
    </xf>
    <xf numFmtId="0" fontId="12" fillId="5" borderId="14" xfId="0" applyFont="1" applyFill="1" applyBorder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7" borderId="37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8" fillId="7" borderId="37" xfId="0" quotePrefix="1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2" fontId="16" fillId="3" borderId="0" xfId="0" applyNumberFormat="1" applyFont="1" applyFill="1" applyAlignment="1">
      <alignment horizontal="left" vertical="center"/>
    </xf>
    <xf numFmtId="0" fontId="11" fillId="7" borderId="36" xfId="0" applyFont="1" applyFill="1" applyBorder="1" applyAlignment="1">
      <alignment horizontal="left" vertical="center" wrapText="1"/>
    </xf>
    <xf numFmtId="0" fontId="20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16" fillId="0" borderId="0" xfId="0" applyFont="1" applyAlignment="1">
      <alignment horizontal="justify" vertical="justify"/>
    </xf>
    <xf numFmtId="0" fontId="24" fillId="0" borderId="0" xfId="0" applyFont="1"/>
    <xf numFmtId="164" fontId="16" fillId="3" borderId="0" xfId="0" applyNumberFormat="1" applyFont="1" applyFill="1" applyAlignment="1">
      <alignment horizontal="left" vertical="center"/>
    </xf>
    <xf numFmtId="164" fontId="8" fillId="0" borderId="0" xfId="0" applyNumberFormat="1" applyFont="1" applyAlignment="1">
      <alignment horizontal="center" vertical="center" wrapText="1"/>
    </xf>
    <xf numFmtId="164" fontId="8" fillId="0" borderId="31" xfId="0" applyNumberFormat="1" applyFont="1" applyBorder="1" applyAlignment="1">
      <alignment horizontal="center" vertical="center" wrapText="1"/>
    </xf>
    <xf numFmtId="164" fontId="8" fillId="7" borderId="0" xfId="0" applyNumberFormat="1" applyFont="1" applyFill="1" applyAlignment="1">
      <alignment horizontal="center" vertical="center" wrapText="1"/>
    </xf>
    <xf numFmtId="164" fontId="8" fillId="7" borderId="35" xfId="0" applyNumberFormat="1" applyFont="1" applyFill="1" applyBorder="1" applyAlignment="1">
      <alignment horizontal="center" vertical="center" wrapText="1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0" fontId="9" fillId="3" borderId="37" xfId="0" applyFont="1" applyFill="1" applyBorder="1" applyAlignment="1" applyProtection="1">
      <alignment horizontal="center" vertical="center" wrapText="1"/>
      <protection locked="0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8" fillId="7" borderId="36" xfId="0" applyFont="1" applyFill="1" applyBorder="1" applyAlignment="1" applyProtection="1">
      <alignment horizontal="left" vertical="center" wrapText="1"/>
      <protection locked="0"/>
    </xf>
    <xf numFmtId="0" fontId="17" fillId="3" borderId="38" xfId="0" applyFont="1" applyFill="1" applyBorder="1" applyAlignment="1" applyProtection="1">
      <alignment horizontal="center" vertical="center" wrapText="1"/>
      <protection locked="0"/>
    </xf>
    <xf numFmtId="0" fontId="9" fillId="3" borderId="35" xfId="0" applyFont="1" applyFill="1" applyBorder="1" applyAlignment="1" applyProtection="1">
      <alignment horizontal="center" vertical="center" wrapText="1"/>
      <protection locked="0"/>
    </xf>
    <xf numFmtId="0" fontId="17" fillId="3" borderId="36" xfId="0" applyFont="1" applyFill="1" applyBorder="1" applyAlignment="1" applyProtection="1">
      <alignment horizontal="center" vertical="center" wrapText="1"/>
      <protection locked="0"/>
    </xf>
    <xf numFmtId="0" fontId="8" fillId="3" borderId="0" xfId="0" applyFont="1" applyFill="1" applyAlignment="1" applyProtection="1">
      <alignment horizontal="center" vertical="center" wrapText="1"/>
      <protection locked="0"/>
    </xf>
    <xf numFmtId="0" fontId="17" fillId="3" borderId="34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7" borderId="34" xfId="0" applyFont="1" applyFill="1" applyBorder="1" applyAlignment="1" applyProtection="1">
      <alignment horizontal="left" vertical="center" wrapText="1"/>
      <protection locked="0"/>
    </xf>
    <xf numFmtId="0" fontId="2" fillId="3" borderId="31" xfId="0" applyFont="1" applyFill="1" applyBorder="1" applyProtection="1"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8" fillId="7" borderId="38" xfId="0" applyFont="1" applyFill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0" fontId="8" fillId="7" borderId="0" xfId="0" applyFont="1" applyFill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8" fillId="7" borderId="35" xfId="0" applyFont="1" applyFill="1" applyBorder="1" applyAlignment="1" applyProtection="1">
      <alignment horizontal="left" vertical="center" wrapText="1"/>
      <protection locked="0"/>
    </xf>
    <xf numFmtId="0" fontId="20" fillId="0" borderId="3" xfId="0" applyFont="1" applyBorder="1" applyAlignment="1" applyProtection="1">
      <alignment horizontal="left" vertical="center" wrapText="1"/>
      <protection locked="0"/>
    </xf>
    <xf numFmtId="0" fontId="8" fillId="0" borderId="37" xfId="0" quotePrefix="1" applyFont="1" applyBorder="1" applyAlignment="1" applyProtection="1">
      <alignment horizontal="center" vertical="center" wrapText="1"/>
      <protection locked="0"/>
    </xf>
    <xf numFmtId="0" fontId="20" fillId="0" borderId="37" xfId="0" quotePrefix="1" applyFont="1" applyBorder="1" applyAlignment="1" applyProtection="1">
      <alignment horizontal="left" vertical="center" wrapText="1"/>
      <protection locked="0"/>
    </xf>
    <xf numFmtId="0" fontId="8" fillId="0" borderId="33" xfId="0" quotePrefix="1" applyFont="1" applyBorder="1" applyAlignment="1" applyProtection="1">
      <alignment horizontal="center" vertical="center" wrapText="1"/>
      <protection locked="0"/>
    </xf>
    <xf numFmtId="0" fontId="20" fillId="0" borderId="37" xfId="0" applyFont="1" applyBorder="1" applyAlignment="1" applyProtection="1">
      <alignment horizontal="left" vertical="center" wrapText="1"/>
      <protection locked="0"/>
    </xf>
    <xf numFmtId="0" fontId="20" fillId="0" borderId="33" xfId="0" quotePrefix="1" applyFont="1" applyBorder="1" applyAlignment="1" applyProtection="1">
      <alignment horizontal="left" vertical="center" wrapText="1"/>
      <protection locked="0"/>
    </xf>
    <xf numFmtId="0" fontId="20" fillId="0" borderId="33" xfId="0" applyFont="1" applyBorder="1" applyAlignment="1" applyProtection="1">
      <alignment horizontal="left" vertical="center" wrapText="1"/>
      <protection locked="0"/>
    </xf>
    <xf numFmtId="0" fontId="8" fillId="0" borderId="13" xfId="0" quotePrefix="1" applyFont="1" applyBorder="1" applyAlignment="1" applyProtection="1">
      <alignment horizontal="center" vertical="center" wrapText="1"/>
      <protection locked="0"/>
    </xf>
    <xf numFmtId="0" fontId="8" fillId="0" borderId="23" xfId="0" quotePrefix="1" applyFont="1" applyBorder="1" applyAlignment="1" applyProtection="1">
      <alignment horizontal="center" vertical="center" wrapText="1"/>
      <protection locked="0"/>
    </xf>
    <xf numFmtId="0" fontId="8" fillId="0" borderId="54" xfId="0" quotePrefix="1" applyFont="1" applyBorder="1" applyAlignment="1" applyProtection="1">
      <alignment horizontal="center" vertical="center" wrapText="1"/>
      <protection locked="0"/>
    </xf>
    <xf numFmtId="0" fontId="8" fillId="7" borderId="35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25" fillId="0" borderId="0" xfId="0" applyFont="1"/>
    <xf numFmtId="0" fontId="2" fillId="0" borderId="53" xfId="0" applyFont="1" applyBorder="1" applyAlignment="1">
      <alignment wrapText="1"/>
    </xf>
    <xf numFmtId="0" fontId="15" fillId="0" borderId="0" xfId="0" applyFont="1" applyAlignment="1">
      <alignment vertical="center" wrapText="1"/>
    </xf>
    <xf numFmtId="0" fontId="27" fillId="0" borderId="0" xfId="0" applyFont="1"/>
    <xf numFmtId="0" fontId="28" fillId="0" borderId="0" xfId="0" applyFont="1" applyAlignment="1">
      <alignment vertical="center" wrapText="1"/>
    </xf>
    <xf numFmtId="0" fontId="8" fillId="0" borderId="55" xfId="0" applyFont="1" applyBorder="1" applyAlignment="1">
      <alignment horizontal="left" vertical="center" wrapText="1"/>
    </xf>
    <xf numFmtId="0" fontId="8" fillId="0" borderId="55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left" vertical="center" wrapText="1"/>
    </xf>
    <xf numFmtId="0" fontId="12" fillId="5" borderId="15" xfId="0" applyFont="1" applyFill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left" vertical="center" wrapText="1"/>
    </xf>
    <xf numFmtId="164" fontId="8" fillId="0" borderId="57" xfId="0" applyNumberFormat="1" applyFont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top" wrapText="1"/>
    </xf>
    <xf numFmtId="0" fontId="32" fillId="0" borderId="0" xfId="0" applyFo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justify" vertical="top" wrapText="1"/>
    </xf>
    <xf numFmtId="0" fontId="8" fillId="0" borderId="0" xfId="0" applyFont="1" applyAlignment="1">
      <alignment horizontal="justify" vertical="top" wrapText="1"/>
    </xf>
    <xf numFmtId="0" fontId="21" fillId="0" borderId="0" xfId="0" applyFont="1"/>
    <xf numFmtId="0" fontId="8" fillId="0" borderId="0" xfId="0" applyFont="1" applyAlignment="1">
      <alignment horizontal="justify" vertical="justify" wrapText="1"/>
    </xf>
    <xf numFmtId="0" fontId="8" fillId="7" borderId="31" xfId="0" applyFont="1" applyFill="1" applyBorder="1" applyAlignment="1">
      <alignment horizontal="left" vertical="center" wrapText="1"/>
    </xf>
    <xf numFmtId="0" fontId="2" fillId="10" borderId="37" xfId="0" applyFont="1" applyFill="1" applyBorder="1"/>
    <xf numFmtId="0" fontId="2" fillId="10" borderId="33" xfId="0" applyFont="1" applyFill="1" applyBorder="1"/>
    <xf numFmtId="0" fontId="17" fillId="3" borderId="38" xfId="0" applyFont="1" applyFill="1" applyBorder="1" applyAlignment="1">
      <alignment horizontal="center" vertical="top" wrapText="1"/>
    </xf>
    <xf numFmtId="0" fontId="11" fillId="0" borderId="57" xfId="0" applyFont="1" applyBorder="1" applyAlignment="1">
      <alignment horizontal="center" vertical="center" wrapText="1"/>
    </xf>
    <xf numFmtId="0" fontId="9" fillId="12" borderId="56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top" wrapText="1"/>
    </xf>
    <xf numFmtId="0" fontId="27" fillId="9" borderId="3" xfId="0" applyFont="1" applyFill="1" applyBorder="1" applyAlignment="1">
      <alignment horizontal="center" wrapText="1"/>
    </xf>
    <xf numFmtId="0" fontId="30" fillId="3" borderId="0" xfId="0" applyFont="1" applyFill="1" applyAlignment="1">
      <alignment horizontal="center" vertical="center"/>
    </xf>
    <xf numFmtId="0" fontId="8" fillId="0" borderId="35" xfId="0" quotePrefix="1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left" vertical="center" wrapText="1" indent="2"/>
    </xf>
    <xf numFmtId="0" fontId="8" fillId="8" borderId="35" xfId="0" quotePrefix="1" applyFont="1" applyFill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/>
    </xf>
    <xf numFmtId="0" fontId="2" fillId="10" borderId="3" xfId="0" applyFont="1" applyFill="1" applyBorder="1"/>
    <xf numFmtId="0" fontId="2" fillId="3" borderId="35" xfId="0" applyFont="1" applyFill="1" applyBorder="1"/>
    <xf numFmtId="0" fontId="35" fillId="10" borderId="3" xfId="0" applyFont="1" applyFill="1" applyBorder="1"/>
    <xf numFmtId="0" fontId="8" fillId="8" borderId="0" xfId="0" quotePrefix="1" applyFont="1" applyFill="1" applyAlignment="1">
      <alignment horizontal="center" vertical="center" wrapText="1"/>
    </xf>
    <xf numFmtId="0" fontId="8" fillId="0" borderId="31" xfId="0" quotePrefix="1" applyFont="1" applyBorder="1" applyAlignment="1">
      <alignment horizontal="center" vertical="center" wrapText="1"/>
    </xf>
    <xf numFmtId="0" fontId="30" fillId="3" borderId="31" xfId="0" applyFont="1" applyFill="1" applyBorder="1" applyAlignment="1">
      <alignment horizontal="center" vertical="center"/>
    </xf>
    <xf numFmtId="0" fontId="11" fillId="0" borderId="31" xfId="0" quotePrefix="1" applyFont="1" applyBorder="1" applyAlignment="1">
      <alignment horizontal="center" vertical="center" wrapText="1"/>
    </xf>
    <xf numFmtId="0" fontId="8" fillId="7" borderId="35" xfId="0" quotePrefix="1" applyFont="1" applyFill="1" applyBorder="1" applyAlignment="1">
      <alignment horizontal="center" vertical="center" wrapText="1"/>
    </xf>
    <xf numFmtId="0" fontId="8" fillId="7" borderId="0" xfId="0" quotePrefix="1" applyFont="1" applyFill="1" applyAlignment="1">
      <alignment horizontal="center" vertical="center" wrapText="1"/>
    </xf>
    <xf numFmtId="0" fontId="11" fillId="0" borderId="0" xfId="0" quotePrefix="1" applyFont="1" applyAlignment="1">
      <alignment horizontal="center" vertical="center" wrapText="1"/>
    </xf>
    <xf numFmtId="0" fontId="31" fillId="3" borderId="0" xfId="0" applyFont="1" applyFill="1" applyAlignment="1">
      <alignment horizontal="center" vertical="center"/>
    </xf>
    <xf numFmtId="0" fontId="31" fillId="3" borderId="31" xfId="0" applyFont="1" applyFill="1" applyBorder="1" applyAlignment="1">
      <alignment horizontal="center" vertical="center"/>
    </xf>
    <xf numFmtId="0" fontId="37" fillId="10" borderId="37" xfId="0" applyFont="1" applyFill="1" applyBorder="1" applyAlignment="1">
      <alignment wrapText="1"/>
    </xf>
    <xf numFmtId="46" fontId="37" fillId="10" borderId="37" xfId="0" quotePrefix="1" applyNumberFormat="1" applyFont="1" applyFill="1" applyBorder="1" applyAlignment="1">
      <alignment vertical="top" wrapText="1"/>
    </xf>
    <xf numFmtId="0" fontId="9" fillId="3" borderId="35" xfId="0" applyFont="1" applyFill="1" applyBorder="1" applyAlignment="1">
      <alignment horizontal="center" vertical="top" wrapText="1"/>
    </xf>
    <xf numFmtId="0" fontId="11" fillId="0" borderId="35" xfId="0" applyFont="1" applyBorder="1" applyAlignment="1">
      <alignment horizontal="center" vertical="center" wrapText="1"/>
    </xf>
    <xf numFmtId="0" fontId="11" fillId="0" borderId="35" xfId="0" quotePrefix="1" applyFont="1" applyBorder="1" applyAlignment="1">
      <alignment horizontal="center" vertical="center" wrapText="1"/>
    </xf>
    <xf numFmtId="0" fontId="39" fillId="10" borderId="3" xfId="0" applyFont="1" applyFill="1" applyBorder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35" fillId="10" borderId="37" xfId="0" applyFont="1" applyFill="1" applyBorder="1" applyAlignment="1">
      <alignment vertical="top" wrapText="1"/>
    </xf>
    <xf numFmtId="0" fontId="12" fillId="10" borderId="3" xfId="0" applyFont="1" applyFill="1" applyBorder="1"/>
    <xf numFmtId="0" fontId="35" fillId="10" borderId="37" xfId="0" quotePrefix="1" applyFont="1" applyFill="1" applyBorder="1" applyAlignment="1">
      <alignment horizontal="left"/>
    </xf>
    <xf numFmtId="0" fontId="35" fillId="10" borderId="37" xfId="0" quotePrefix="1" applyFont="1" applyFill="1" applyBorder="1" applyAlignment="1">
      <alignment horizontal="left" vertical="top" wrapText="1"/>
    </xf>
    <xf numFmtId="0" fontId="31" fillId="3" borderId="31" xfId="0" applyFont="1" applyFill="1" applyBorder="1" applyAlignment="1">
      <alignment horizontal="center"/>
    </xf>
    <xf numFmtId="0" fontId="16" fillId="0" borderId="35" xfId="0" applyFont="1" applyBorder="1" applyAlignment="1">
      <alignment horizontal="center" vertical="center" wrapText="1"/>
    </xf>
    <xf numFmtId="0" fontId="30" fillId="3" borderId="35" xfId="0" applyFont="1" applyFill="1" applyBorder="1" applyAlignment="1">
      <alignment horizontal="center" vertical="center" wrapText="1"/>
    </xf>
    <xf numFmtId="0" fontId="31" fillId="3" borderId="0" xfId="0" applyFont="1" applyFill="1" applyAlignment="1">
      <alignment horizontal="center" vertical="center" wrapText="1"/>
    </xf>
    <xf numFmtId="0" fontId="35" fillId="10" borderId="37" xfId="0" applyFont="1" applyFill="1" applyBorder="1" applyAlignment="1">
      <alignment horizontal="left" vertical="top" wrapText="1"/>
    </xf>
    <xf numFmtId="0" fontId="16" fillId="0" borderId="0" xfId="0" applyFont="1" applyAlignment="1">
      <alignment horizontal="center" vertical="center" wrapText="1"/>
    </xf>
    <xf numFmtId="0" fontId="30" fillId="3" borderId="0" xfId="0" applyFont="1" applyFill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center" vertical="center" wrapText="1"/>
    </xf>
    <xf numFmtId="0" fontId="30" fillId="3" borderId="5" xfId="0" quotePrefix="1" applyFont="1" applyFill="1" applyBorder="1" applyAlignment="1">
      <alignment horizontal="center" vertical="center"/>
    </xf>
    <xf numFmtId="0" fontId="35" fillId="10" borderId="48" xfId="0" applyFont="1" applyFill="1" applyBorder="1" applyAlignment="1">
      <alignment horizontal="left" vertical="top" wrapText="1"/>
    </xf>
    <xf numFmtId="0" fontId="31" fillId="3" borderId="55" xfId="0" applyFont="1" applyFill="1" applyBorder="1" applyAlignment="1">
      <alignment horizontal="center" vertical="center"/>
    </xf>
    <xf numFmtId="0" fontId="9" fillId="12" borderId="57" xfId="0" applyFont="1" applyFill="1" applyBorder="1" applyAlignment="1">
      <alignment horizontal="center" vertical="center" wrapText="1"/>
    </xf>
    <xf numFmtId="0" fontId="8" fillId="3" borderId="57" xfId="0" quotePrefix="1" applyFont="1" applyFill="1" applyBorder="1" applyAlignment="1">
      <alignment horizontal="center" vertical="center"/>
    </xf>
    <xf numFmtId="0" fontId="30" fillId="3" borderId="55" xfId="0" applyFont="1" applyFill="1" applyBorder="1" applyAlignment="1">
      <alignment horizontal="center" vertical="center"/>
    </xf>
    <xf numFmtId="0" fontId="9" fillId="12" borderId="34" xfId="0" applyFont="1" applyFill="1" applyBorder="1" applyAlignment="1">
      <alignment horizontal="center" vertical="center" wrapText="1"/>
    </xf>
    <xf numFmtId="0" fontId="8" fillId="0" borderId="72" xfId="0" applyFont="1" applyBorder="1" applyAlignment="1">
      <alignment horizontal="left" vertical="center" wrapText="1"/>
    </xf>
    <xf numFmtId="0" fontId="35" fillId="10" borderId="33" xfId="0" applyFont="1" applyFill="1" applyBorder="1" applyAlignment="1">
      <alignment horizontal="left" vertical="top" wrapText="1"/>
    </xf>
    <xf numFmtId="0" fontId="12" fillId="10" borderId="3" xfId="0" applyFont="1" applyFill="1" applyBorder="1" applyAlignment="1">
      <alignment horizontal="left" vertical="top" wrapText="1"/>
    </xf>
    <xf numFmtId="0" fontId="36" fillId="3" borderId="0" xfId="0" applyFont="1" applyFill="1" applyAlignment="1">
      <alignment horizontal="center" vertical="top" wrapText="1"/>
    </xf>
    <xf numFmtId="0" fontId="35" fillId="10" borderId="33" xfId="0" applyFont="1" applyFill="1" applyBorder="1" applyAlignment="1">
      <alignment vertical="top" wrapText="1"/>
    </xf>
    <xf numFmtId="0" fontId="9" fillId="3" borderId="3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" fontId="2" fillId="0" borderId="0" xfId="0" applyNumberFormat="1" applyFont="1" applyAlignment="1">
      <alignment horizontal="center" vertical="center"/>
    </xf>
    <xf numFmtId="0" fontId="9" fillId="0" borderId="35" xfId="0" applyFont="1" applyBorder="1" applyAlignment="1">
      <alignment horizontal="center" vertical="center" wrapText="1"/>
    </xf>
    <xf numFmtId="0" fontId="15" fillId="0" borderId="0" xfId="0" quotePrefix="1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31" xfId="0" applyFont="1" applyBorder="1" applyAlignment="1">
      <alignment horizontal="center" vertical="center" wrapText="1"/>
    </xf>
    <xf numFmtId="0" fontId="15" fillId="0" borderId="31" xfId="0" quotePrefix="1" applyFont="1" applyBorder="1" applyAlignment="1">
      <alignment horizontal="left" vertical="center" wrapText="1"/>
    </xf>
    <xf numFmtId="0" fontId="15" fillId="0" borderId="55" xfId="0" applyFont="1" applyBorder="1" applyAlignment="1">
      <alignment horizontal="left" vertical="center" wrapText="1"/>
    </xf>
    <xf numFmtId="0" fontId="15" fillId="0" borderId="57" xfId="0" quotePrefix="1" applyFont="1" applyBorder="1" applyAlignment="1">
      <alignment horizontal="left" vertical="center" wrapText="1"/>
    </xf>
    <xf numFmtId="0" fontId="20" fillId="0" borderId="57" xfId="0" quotePrefix="1" applyFont="1" applyBorder="1" applyAlignment="1">
      <alignment horizontal="left" vertical="center" wrapText="1"/>
    </xf>
    <xf numFmtId="0" fontId="8" fillId="0" borderId="57" xfId="0" quotePrefix="1" applyFont="1" applyBorder="1" applyAlignment="1">
      <alignment horizontal="center" vertical="center" wrapText="1"/>
    </xf>
    <xf numFmtId="0" fontId="15" fillId="0" borderId="5" xfId="0" quotePrefix="1" applyFont="1" applyBorder="1" applyAlignment="1">
      <alignment horizontal="left" vertical="center" wrapText="1"/>
    </xf>
    <xf numFmtId="0" fontId="15" fillId="0" borderId="35" xfId="0" quotePrefix="1" applyFont="1" applyBorder="1" applyAlignment="1">
      <alignment horizontal="center" vertical="center" wrapText="1"/>
    </xf>
    <xf numFmtId="0" fontId="20" fillId="0" borderId="0" xfId="0" quotePrefix="1" applyFont="1" applyAlignment="1">
      <alignment horizontal="center" vertical="center" wrapText="1"/>
    </xf>
    <xf numFmtId="0" fontId="15" fillId="0" borderId="35" xfId="0" applyFont="1" applyBorder="1" applyAlignment="1">
      <alignment horizontal="left" vertical="center" wrapText="1"/>
    </xf>
    <xf numFmtId="0" fontId="15" fillId="0" borderId="31" xfId="0" quotePrefix="1" applyFont="1" applyBorder="1" applyAlignment="1">
      <alignment horizontal="center" vertical="center" wrapText="1"/>
    </xf>
    <xf numFmtId="0" fontId="15" fillId="0" borderId="31" xfId="0" applyFont="1" applyBorder="1" applyAlignment="1">
      <alignment horizontal="left" vertical="center" wrapText="1"/>
    </xf>
    <xf numFmtId="0" fontId="15" fillId="0" borderId="0" xfId="0" quotePrefix="1" applyFont="1" applyAlignment="1">
      <alignment horizontal="center" vertical="center" wrapText="1"/>
    </xf>
    <xf numFmtId="0" fontId="15" fillId="0" borderId="35" xfId="0" quotePrefix="1" applyFont="1" applyBorder="1" applyAlignment="1">
      <alignment horizontal="left" vertical="center" wrapText="1"/>
    </xf>
    <xf numFmtId="0" fontId="9" fillId="12" borderId="31" xfId="0" applyFont="1" applyFill="1" applyBorder="1" applyAlignment="1">
      <alignment horizontal="center" vertical="center" wrapText="1"/>
    </xf>
    <xf numFmtId="0" fontId="3" fillId="5" borderId="13" xfId="0" applyFont="1" applyFill="1" applyBorder="1" applyAlignment="1">
      <alignment horizontal="center" vertical="center" wrapText="1"/>
    </xf>
    <xf numFmtId="0" fontId="3" fillId="5" borderId="54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 applyProtection="1">
      <alignment horizontal="center" vertical="top" wrapText="1"/>
      <protection locked="0"/>
    </xf>
    <xf numFmtId="0" fontId="17" fillId="3" borderId="36" xfId="0" applyFont="1" applyFill="1" applyBorder="1" applyAlignment="1" applyProtection="1">
      <alignment horizontal="center" vertical="top" wrapText="1"/>
      <protection locked="0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3" fillId="5" borderId="38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36" xfId="0" applyFont="1" applyFill="1" applyBorder="1" applyAlignment="1">
      <alignment horizontal="center" vertical="center" wrapText="1"/>
    </xf>
    <xf numFmtId="0" fontId="3" fillId="5" borderId="37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10" fillId="5" borderId="21" xfId="0" applyFont="1" applyFill="1" applyBorder="1" applyAlignment="1">
      <alignment horizontal="center" vertical="center" wrapText="1"/>
    </xf>
    <xf numFmtId="0" fontId="10" fillId="5" borderId="43" xfId="0" applyFont="1" applyFill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5" borderId="46" xfId="0" applyFont="1" applyFill="1" applyBorder="1" applyAlignment="1">
      <alignment horizontal="center" vertical="center" wrapText="1"/>
    </xf>
    <xf numFmtId="0" fontId="3" fillId="5" borderId="47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wrapText="1"/>
    </xf>
    <xf numFmtId="0" fontId="3" fillId="5" borderId="43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left" vertical="center" wrapText="1" indent="2"/>
    </xf>
    <xf numFmtId="0" fontId="28" fillId="0" borderId="46" xfId="0" applyFont="1" applyBorder="1" applyAlignment="1">
      <alignment horizontal="left" vertical="center" wrapText="1" indent="2"/>
    </xf>
    <xf numFmtId="0" fontId="28" fillId="0" borderId="47" xfId="0" applyFont="1" applyBorder="1" applyAlignment="1">
      <alignment horizontal="left" vertical="center" wrapText="1" indent="2"/>
    </xf>
    <xf numFmtId="0" fontId="28" fillId="0" borderId="2" xfId="0" applyFont="1" applyBorder="1" applyAlignment="1">
      <alignment horizontal="left" vertical="center" wrapText="1" indent="2"/>
    </xf>
    <xf numFmtId="0" fontId="33" fillId="0" borderId="46" xfId="0" applyFont="1" applyBorder="1" applyAlignment="1">
      <alignment horizontal="left" vertical="center" wrapText="1" indent="2"/>
    </xf>
    <xf numFmtId="0" fontId="33" fillId="0" borderId="47" xfId="0" applyFont="1" applyBorder="1" applyAlignment="1">
      <alignment horizontal="left" vertical="center" wrapText="1" indent="2"/>
    </xf>
    <xf numFmtId="0" fontId="33" fillId="0" borderId="2" xfId="0" applyFont="1" applyBorder="1" applyAlignment="1">
      <alignment horizontal="left" vertical="center" wrapText="1" indent="2"/>
    </xf>
    <xf numFmtId="0" fontId="28" fillId="0" borderId="20" xfId="0" applyFont="1" applyBorder="1" applyAlignment="1">
      <alignment horizontal="left" vertical="center" wrapText="1" indent="2"/>
    </xf>
    <xf numFmtId="0" fontId="2" fillId="0" borderId="24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9" fillId="0" borderId="40" xfId="0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29" fillId="0" borderId="42" xfId="0" applyFont="1" applyBorder="1" applyAlignment="1">
      <alignment horizontal="center" vertical="center"/>
    </xf>
    <xf numFmtId="0" fontId="29" fillId="0" borderId="31" xfId="0" applyFont="1" applyBorder="1" applyAlignment="1">
      <alignment horizontal="center" vertical="center"/>
    </xf>
    <xf numFmtId="0" fontId="29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6" fillId="5" borderId="4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5" borderId="48" xfId="0" applyFont="1" applyFill="1" applyBorder="1" applyAlignment="1">
      <alignment horizontal="left" vertical="center" wrapText="1"/>
    </xf>
    <xf numFmtId="0" fontId="5" fillId="9" borderId="38" xfId="0" applyFont="1" applyFill="1" applyBorder="1" applyAlignment="1">
      <alignment horizontal="center"/>
    </xf>
    <xf numFmtId="0" fontId="5" fillId="9" borderId="35" xfId="0" applyFont="1" applyFill="1" applyBorder="1" applyAlignment="1">
      <alignment horizontal="center"/>
    </xf>
    <xf numFmtId="0" fontId="5" fillId="9" borderId="39" xfId="0" applyFont="1" applyFill="1" applyBorder="1" applyAlignment="1">
      <alignment horizontal="center"/>
    </xf>
    <xf numFmtId="0" fontId="5" fillId="9" borderId="40" xfId="0" applyFont="1" applyFill="1" applyBorder="1" applyAlignment="1">
      <alignment horizontal="center"/>
    </xf>
    <xf numFmtId="0" fontId="41" fillId="0" borderId="1" xfId="0" applyFont="1" applyBorder="1" applyAlignment="1">
      <alignment horizontal="left" vertical="center" wrapText="1" indent="2"/>
    </xf>
    <xf numFmtId="0" fontId="5" fillId="9" borderId="62" xfId="0" applyFont="1" applyFill="1" applyBorder="1" applyAlignment="1">
      <alignment horizontal="center"/>
    </xf>
    <xf numFmtId="0" fontId="5" fillId="9" borderId="63" xfId="0" applyFont="1" applyFill="1" applyBorder="1" applyAlignment="1">
      <alignment horizontal="center"/>
    </xf>
    <xf numFmtId="0" fontId="5" fillId="9" borderId="64" xfId="0" applyFont="1" applyFill="1" applyBorder="1" applyAlignment="1">
      <alignment horizontal="center"/>
    </xf>
    <xf numFmtId="0" fontId="41" fillId="0" borderId="46" xfId="0" applyFont="1" applyBorder="1" applyAlignment="1">
      <alignment horizontal="left" vertical="center" wrapText="1" indent="2"/>
    </xf>
    <xf numFmtId="0" fontId="41" fillId="0" borderId="47" xfId="0" applyFont="1" applyBorder="1" applyAlignment="1">
      <alignment horizontal="left" vertical="center" wrapText="1" indent="2"/>
    </xf>
    <xf numFmtId="0" fontId="41" fillId="0" borderId="2" xfId="0" applyFont="1" applyBorder="1" applyAlignment="1">
      <alignment horizontal="left" vertical="center" wrapText="1" indent="2"/>
    </xf>
    <xf numFmtId="0" fontId="26" fillId="5" borderId="1" xfId="0" applyFont="1" applyFill="1" applyBorder="1" applyAlignment="1">
      <alignment horizontal="left" vertical="center" wrapText="1"/>
    </xf>
    <xf numFmtId="0" fontId="5" fillId="9" borderId="65" xfId="0" applyFont="1" applyFill="1" applyBorder="1" applyAlignment="1">
      <alignment horizontal="center"/>
    </xf>
    <xf numFmtId="0" fontId="42" fillId="0" borderId="47" xfId="0" applyFont="1" applyBorder="1" applyAlignment="1">
      <alignment horizontal="left" vertical="center" wrapText="1" indent="2"/>
    </xf>
    <xf numFmtId="0" fontId="42" fillId="0" borderId="2" xfId="0" applyFont="1" applyBorder="1" applyAlignment="1">
      <alignment horizontal="left" vertical="center" wrapText="1" indent="2"/>
    </xf>
    <xf numFmtId="0" fontId="5" fillId="0" borderId="40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1" fillId="0" borderId="75" xfId="0" applyFont="1" applyBorder="1" applyAlignment="1">
      <alignment horizontal="left" vertical="center" wrapText="1" indent="2"/>
    </xf>
    <xf numFmtId="0" fontId="41" fillId="0" borderId="76" xfId="0" applyFont="1" applyBorder="1" applyAlignment="1">
      <alignment horizontal="left" vertical="center" wrapText="1" indent="2"/>
    </xf>
    <xf numFmtId="0" fontId="41" fillId="0" borderId="77" xfId="0" applyFont="1" applyBorder="1" applyAlignment="1">
      <alignment horizontal="left" vertical="center" wrapText="1" indent="2"/>
    </xf>
    <xf numFmtId="0" fontId="28" fillId="0" borderId="58" xfId="0" applyFont="1" applyBorder="1" applyAlignment="1">
      <alignment horizontal="left" vertical="center" wrapText="1" indent="1"/>
    </xf>
    <xf numFmtId="0" fontId="28" fillId="0" borderId="52" xfId="0" applyFont="1" applyBorder="1" applyAlignment="1">
      <alignment horizontal="left" vertical="center" wrapText="1" indent="1"/>
    </xf>
    <xf numFmtId="0" fontId="28" fillId="0" borderId="59" xfId="0" applyFont="1" applyBorder="1" applyAlignment="1">
      <alignment horizontal="left" vertical="center" wrapText="1" indent="1"/>
    </xf>
    <xf numFmtId="0" fontId="28" fillId="0" borderId="50" xfId="0" applyFont="1" applyBorder="1" applyAlignment="1">
      <alignment horizontal="left" vertical="center" wrapText="1" indent="2"/>
    </xf>
    <xf numFmtId="0" fontId="28" fillId="0" borderId="51" xfId="0" applyFont="1" applyBorder="1" applyAlignment="1">
      <alignment horizontal="left" vertical="center" wrapText="1" indent="2"/>
    </xf>
    <xf numFmtId="0" fontId="28" fillId="0" borderId="58" xfId="0" applyFont="1" applyBorder="1" applyAlignment="1">
      <alignment horizontal="left" vertical="center" wrapText="1" indent="2"/>
    </xf>
    <xf numFmtId="0" fontId="28" fillId="0" borderId="52" xfId="0" applyFont="1" applyBorder="1" applyAlignment="1">
      <alignment horizontal="left" vertical="center" wrapText="1" indent="2"/>
    </xf>
    <xf numFmtId="0" fontId="28" fillId="0" borderId="59" xfId="0" applyFont="1" applyBorder="1" applyAlignment="1">
      <alignment horizontal="left" vertical="center" wrapText="1" indent="2"/>
    </xf>
    <xf numFmtId="0" fontId="28" fillId="0" borderId="60" xfId="0" applyFont="1" applyBorder="1" applyAlignment="1">
      <alignment horizontal="left" vertical="center" wrapText="1" indent="2"/>
    </xf>
    <xf numFmtId="0" fontId="28" fillId="0" borderId="66" xfId="0" applyFont="1" applyBorder="1" applyAlignment="1">
      <alignment horizontal="left" vertical="center" wrapText="1" indent="2"/>
    </xf>
    <xf numFmtId="0" fontId="28" fillId="0" borderId="67" xfId="0" applyFont="1" applyBorder="1" applyAlignment="1">
      <alignment horizontal="left" vertical="center" wrapText="1" indent="2"/>
    </xf>
    <xf numFmtId="0" fontId="28" fillId="0" borderId="68" xfId="0" applyFont="1" applyBorder="1" applyAlignment="1">
      <alignment horizontal="left" vertical="center" wrapText="1" indent="2"/>
    </xf>
    <xf numFmtId="0" fontId="34" fillId="0" borderId="58" xfId="0" applyFont="1" applyBorder="1" applyAlignment="1">
      <alignment horizontal="left" vertical="center" wrapText="1" indent="2"/>
    </xf>
    <xf numFmtId="0" fontId="34" fillId="0" borderId="52" xfId="0" applyFont="1" applyBorder="1" applyAlignment="1">
      <alignment horizontal="left" vertical="center" wrapText="1" indent="2"/>
    </xf>
    <xf numFmtId="0" fontId="34" fillId="0" borderId="60" xfId="0" applyFont="1" applyBorder="1" applyAlignment="1">
      <alignment horizontal="left" vertical="center" wrapText="1" indent="2"/>
    </xf>
    <xf numFmtId="0" fontId="28" fillId="0" borderId="69" xfId="0" applyFont="1" applyBorder="1" applyAlignment="1">
      <alignment horizontal="left" vertical="center" wrapText="1" indent="2"/>
    </xf>
    <xf numFmtId="0" fontId="28" fillId="0" borderId="70" xfId="0" applyFont="1" applyBorder="1" applyAlignment="1">
      <alignment horizontal="left" vertical="center" wrapText="1" indent="2"/>
    </xf>
    <xf numFmtId="0" fontId="28" fillId="0" borderId="71" xfId="0" applyFont="1" applyBorder="1" applyAlignment="1">
      <alignment horizontal="left" vertical="center" wrapText="1" indent="2"/>
    </xf>
    <xf numFmtId="0" fontId="33" fillId="0" borderId="50" xfId="0" applyFont="1" applyBorder="1" applyAlignment="1">
      <alignment horizontal="left" vertical="center" wrapText="1" indent="2"/>
    </xf>
    <xf numFmtId="0" fontId="33" fillId="0" borderId="51" xfId="0" applyFont="1" applyBorder="1" applyAlignment="1">
      <alignment horizontal="left" vertical="center" wrapText="1" indent="2"/>
    </xf>
    <xf numFmtId="0" fontId="28" fillId="0" borderId="73" xfId="0" applyFont="1" applyBorder="1" applyAlignment="1">
      <alignment horizontal="left" vertical="center" wrapText="1" indent="1"/>
    </xf>
    <xf numFmtId="0" fontId="28" fillId="0" borderId="74" xfId="0" applyFont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5" borderId="48" xfId="0" applyFont="1" applyFill="1" applyBorder="1" applyAlignment="1">
      <alignment horizontal="left" vertical="center" wrapText="1"/>
    </xf>
    <xf numFmtId="0" fontId="13" fillId="9" borderId="4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18" xfId="0" applyFont="1" applyFill="1" applyBorder="1" applyAlignment="1">
      <alignment horizontal="center"/>
    </xf>
    <xf numFmtId="0" fontId="13" fillId="9" borderId="49" xfId="0" applyFont="1" applyFill="1" applyBorder="1" applyAlignment="1">
      <alignment horizontal="center"/>
    </xf>
    <xf numFmtId="0" fontId="40" fillId="0" borderId="50" xfId="0" applyFont="1" applyBorder="1" applyAlignment="1">
      <alignment horizontal="left" vertical="center" wrapText="1" indent="2"/>
    </xf>
    <xf numFmtId="0" fontId="40" fillId="0" borderId="51" xfId="0" applyFont="1" applyBorder="1" applyAlignment="1">
      <alignment horizontal="left" vertical="center" wrapText="1" indent="2"/>
    </xf>
    <xf numFmtId="0" fontId="33" fillId="0" borderId="58" xfId="0" applyFont="1" applyBorder="1" applyAlignment="1">
      <alignment horizontal="left" vertical="center" wrapText="1" indent="1"/>
    </xf>
    <xf numFmtId="0" fontId="33" fillId="0" borderId="52" xfId="0" applyFont="1" applyBorder="1" applyAlignment="1">
      <alignment horizontal="left" vertical="center" wrapText="1" indent="1"/>
    </xf>
    <xf numFmtId="0" fontId="33" fillId="0" borderId="59" xfId="0" applyFont="1" applyBorder="1" applyAlignment="1">
      <alignment horizontal="left" vertical="center" wrapText="1" indent="1"/>
    </xf>
    <xf numFmtId="0" fontId="41" fillId="0" borderId="50" xfId="0" applyFont="1" applyBorder="1" applyAlignment="1">
      <alignment horizontal="left" vertical="center" wrapText="1" indent="2"/>
    </xf>
    <xf numFmtId="0" fontId="41" fillId="0" borderId="51" xfId="0" applyFont="1" applyBorder="1" applyAlignment="1">
      <alignment horizontal="left" vertical="center" wrapText="1" indent="2"/>
    </xf>
    <xf numFmtId="0" fontId="9" fillId="3" borderId="3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35" fillId="10" borderId="3" xfId="0" applyFont="1" applyFill="1" applyBorder="1" applyAlignment="1">
      <alignment horizontal="left" vertical="top" wrapText="1"/>
    </xf>
    <xf numFmtId="0" fontId="35" fillId="10" borderId="37" xfId="0" applyFont="1" applyFill="1" applyBorder="1" applyAlignment="1">
      <alignment horizontal="left" vertical="top" wrapText="1"/>
    </xf>
    <xf numFmtId="0" fontId="9" fillId="12" borderId="61" xfId="0" applyFont="1" applyFill="1" applyBorder="1" applyAlignment="1">
      <alignment horizontal="center" vertical="center" wrapText="1"/>
    </xf>
    <xf numFmtId="0" fontId="9" fillId="12" borderId="55" xfId="0" applyFont="1" applyFill="1" applyBorder="1" applyAlignment="1">
      <alignment horizontal="center" vertical="center" wrapText="1"/>
    </xf>
    <xf numFmtId="0" fontId="9" fillId="12" borderId="56" xfId="0" applyFont="1" applyFill="1" applyBorder="1" applyAlignment="1">
      <alignment horizontal="center" vertical="center" wrapText="1"/>
    </xf>
    <xf numFmtId="0" fontId="9" fillId="12" borderId="5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17" fillId="3" borderId="38" xfId="0" applyFont="1" applyFill="1" applyBorder="1" applyAlignment="1">
      <alignment horizontal="center" vertical="top" wrapText="1"/>
    </xf>
    <xf numFmtId="0" fontId="17" fillId="3" borderId="36" xfId="0" applyFont="1" applyFill="1" applyBorder="1" applyAlignment="1">
      <alignment horizontal="center" vertical="top" wrapText="1"/>
    </xf>
  </cellXfs>
  <cellStyles count="1">
    <cellStyle name="Normal" xfId="0" builtinId="0"/>
  </cellStyles>
  <dxfs count="52"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ont>
        <color rgb="FFFF0000"/>
      </font>
    </dxf>
  </dxfs>
  <tableStyles count="0" defaultTableStyle="TableStyleMedium2" defaultPivotStyle="PivotStyleLight16"/>
  <colors>
    <mruColors>
      <color rgb="FFFF33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'Partes interesadas formato'!$B$4:$F$4</c:f>
              <c:strCache>
                <c:ptCount val="1"/>
                <c:pt idx="0">
                  <c:v>ANÁLISIS DE PARTES INTERESADAS / MATRIZ DE PRIORIZACIÓN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'Partes interesadas formato'!$C$54:$C$63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'Partes interesadas formato'!$D$54:$D$63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1C-4168-8509-674B78990DB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3189888"/>
        <c:axId val="170600320"/>
      </c:barChart>
      <c:catAx>
        <c:axId val="1631898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70600320"/>
        <c:crosses val="autoZero"/>
        <c:auto val="1"/>
        <c:lblAlgn val="ctr"/>
        <c:lblOffset val="100"/>
        <c:noMultiLvlLbl val="0"/>
      </c:catAx>
      <c:valAx>
        <c:axId val="170600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3189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'Formato Partes interesadas RSC'!$B$4:$F$4</c:f>
              <c:strCache>
                <c:ptCount val="1"/>
                <c:pt idx="0">
                  <c:v>ANÁLISIS DE PARTES INTERESADAS / MATRIZ DE PRIORIZACIÓN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'Formato Partes interesadas RSC'!$C$55:$C$64</c:f>
              <c:strCache>
                <c:ptCount val="10"/>
                <c:pt idx="0">
                  <c:v>Organismos públicos ambientales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strCache>
            </c:strRef>
          </c:cat>
          <c:val>
            <c:numRef>
              <c:f>'Formato Partes interesadas RSC'!$D$55:$D$64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 formatCode="0.00">
                  <c:v>0</c:v>
                </c:pt>
                <c:pt idx="3">
                  <c:v>0</c:v>
                </c:pt>
                <c:pt idx="4">
                  <c:v>0</c:v>
                </c:pt>
                <c:pt idx="5" formatCode="0.0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97-4718-9823-BE2777902B8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15"/>
        <c:overlap val="-20"/>
        <c:axId val="163870976"/>
        <c:axId val="163873920"/>
      </c:barChart>
      <c:catAx>
        <c:axId val="163870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3873920"/>
        <c:crosses val="autoZero"/>
        <c:auto val="1"/>
        <c:lblAlgn val="ctr"/>
        <c:lblOffset val="100"/>
        <c:noMultiLvlLbl val="0"/>
      </c:catAx>
      <c:valAx>
        <c:axId val="163873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63870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1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hart" Target="../charts/chart2.xml"/><Relationship Id="rId1" Type="http://schemas.openxmlformats.org/officeDocument/2006/relationships/image" Target="../media/image1.png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33620</xdr:colOff>
      <xdr:row>1</xdr:row>
      <xdr:rowOff>215347</xdr:rowOff>
    </xdr:from>
    <xdr:to>
      <xdr:col>6</xdr:col>
      <xdr:colOff>8283</xdr:colOff>
      <xdr:row>3</xdr:row>
      <xdr:rowOff>5043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020" y="301072"/>
          <a:ext cx="6956488" cy="732671"/>
        </a:xfrm>
        <a:prstGeom prst="rect">
          <a:avLst/>
        </a:prstGeom>
      </xdr:spPr>
    </xdr:pic>
    <xdr:clientData/>
  </xdr:twoCellAnchor>
  <xdr:twoCellAnchor>
    <xdr:from>
      <xdr:col>3</xdr:col>
      <xdr:colOff>434836</xdr:colOff>
      <xdr:row>53</xdr:row>
      <xdr:rowOff>11596</xdr:rowOff>
    </xdr:from>
    <xdr:to>
      <xdr:col>6</xdr:col>
      <xdr:colOff>219488</xdr:colOff>
      <xdr:row>68</xdr:row>
      <xdr:rowOff>120927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6</xdr:col>
      <xdr:colOff>190500</xdr:colOff>
      <xdr:row>53</xdr:row>
      <xdr:rowOff>19050</xdr:rowOff>
    </xdr:from>
    <xdr:to>
      <xdr:col>9</xdr:col>
      <xdr:colOff>79831</xdr:colOff>
      <xdr:row>61</xdr:row>
      <xdr:rowOff>74425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24725" y="10201275"/>
          <a:ext cx="4651831" cy="135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412868</xdr:colOff>
      <xdr:row>61</xdr:row>
      <xdr:rowOff>68921</xdr:rowOff>
    </xdr:from>
    <xdr:to>
      <xdr:col>9</xdr:col>
      <xdr:colOff>10177</xdr:colOff>
      <xdr:row>82</xdr:row>
      <xdr:rowOff>75825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7093" y="11546546"/>
          <a:ext cx="4359809" cy="34073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66070</xdr:colOff>
      <xdr:row>1</xdr:row>
      <xdr:rowOff>47624</xdr:rowOff>
    </xdr:from>
    <xdr:ext cx="671333" cy="453839"/>
    <xdr:pic>
      <xdr:nvPicPr>
        <xdr:cNvPr id="2" name="Imagen 1">
          <a:extLst>
            <a:ext uri="{FF2B5EF4-FFF2-40B4-BE49-F238E27FC236}">
              <a16:creationId xmlns:a16="http://schemas.microsoft.com/office/drawing/2014/main" id="{3041FE76-747E-49D1-9335-38C8078C602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6394" b="7198"/>
        <a:stretch/>
      </xdr:blipFill>
      <xdr:spPr>
        <a:xfrm>
          <a:off x="828070" y="238124"/>
          <a:ext cx="671333" cy="453839"/>
        </a:xfrm>
        <a:prstGeom prst="rect">
          <a:avLst/>
        </a:prstGeom>
      </xdr:spPr>
    </xdr:pic>
    <xdr:clientData/>
  </xdr:oneCellAnchor>
  <xdr:oneCellAnchor>
    <xdr:from>
      <xdr:col>14</xdr:col>
      <xdr:colOff>437029</xdr:colOff>
      <xdr:row>10</xdr:row>
      <xdr:rowOff>212912</xdr:rowOff>
    </xdr:from>
    <xdr:ext cx="184731" cy="264560"/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212DD2E-02B1-4772-B0F9-9F931D11DA3C}"/>
            </a:ext>
          </a:extLst>
        </xdr:cNvPr>
        <xdr:cNvSpPr txBox="1"/>
      </xdr:nvSpPr>
      <xdr:spPr>
        <a:xfrm>
          <a:off x="11105029" y="209886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252132" cy="253813"/>
    <xdr:pic>
      <xdr:nvPicPr>
        <xdr:cNvPr id="4" name="Imagen 3">
          <a:extLst>
            <a:ext uri="{FF2B5EF4-FFF2-40B4-BE49-F238E27FC236}">
              <a16:creationId xmlns:a16="http://schemas.microsoft.com/office/drawing/2014/main" id="{078DB6D8-15B6-44C0-8D78-68BE21D6FE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2132" cy="253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209550</xdr:colOff>
          <xdr:row>6</xdr:row>
          <xdr:rowOff>85725</xdr:rowOff>
        </xdr:from>
        <xdr:to>
          <xdr:col>29</xdr:col>
          <xdr:colOff>295275</xdr:colOff>
          <xdr:row>9</xdr:row>
          <xdr:rowOff>371475</xdr:rowOff>
        </xdr:to>
        <xdr:sp macro="" textlink="">
          <xdr:nvSpPr>
            <xdr:cNvPr id="48129" name="Check Box 1" hidden="1">
              <a:extLst>
                <a:ext uri="{63B3BB69-23CF-44E3-9099-C40C66FF867C}">
                  <a14:compatExt spid="_x0000_s48129"/>
                </a:ext>
                <a:ext uri="{FF2B5EF4-FFF2-40B4-BE49-F238E27FC236}">
                  <a16:creationId xmlns:a16="http://schemas.microsoft.com/office/drawing/2014/main" id="{00000000-0008-0000-0100-000001B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ru-RU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Factores económicos: tipos de cambio monetario, situación económica, pronóstico de inflación, disponibilidad de crédito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66070</xdr:colOff>
      <xdr:row>1</xdr:row>
      <xdr:rowOff>47624</xdr:rowOff>
    </xdr:from>
    <xdr:ext cx="671333" cy="455085"/>
    <xdr:pic>
      <xdr:nvPicPr>
        <xdr:cNvPr id="2" name="Imagen 1">
          <a:extLst>
            <a:ext uri="{FF2B5EF4-FFF2-40B4-BE49-F238E27FC236}">
              <a16:creationId xmlns:a16="http://schemas.microsoft.com/office/drawing/2014/main" id="{63180490-E6E0-4B55-B81B-1D270A9519E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86394" b="7198"/>
        <a:stretch/>
      </xdr:blipFill>
      <xdr:spPr>
        <a:xfrm>
          <a:off x="828070" y="238124"/>
          <a:ext cx="671333" cy="455085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22952</xdr:rowOff>
    </xdr:from>
    <xdr:to>
      <xdr:col>5</xdr:col>
      <xdr:colOff>34429</xdr:colOff>
      <xdr:row>1</xdr:row>
      <xdr:rowOff>309850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188" y="22952"/>
          <a:ext cx="4946114" cy="3672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11205</xdr:colOff>
      <xdr:row>4</xdr:row>
      <xdr:rowOff>3</xdr:rowOff>
    </xdr:from>
    <xdr:to>
      <xdr:col>13</xdr:col>
      <xdr:colOff>628016</xdr:colOff>
      <xdr:row>18</xdr:row>
      <xdr:rowOff>78442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70" t="-1123" r="3380" b="9363"/>
        <a:stretch/>
      </xdr:blipFill>
      <xdr:spPr bwMode="auto">
        <a:xfrm>
          <a:off x="3678330" y="771528"/>
          <a:ext cx="9627461" cy="2745439"/>
        </a:xfrm>
        <a:prstGeom prst="rect">
          <a:avLst/>
        </a:prstGeom>
        <a:solidFill>
          <a:schemeClr val="bg1"/>
        </a:solidFill>
        <a:ln>
          <a:solidFill>
            <a:srgbClr val="C0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33619</xdr:colOff>
      <xdr:row>1</xdr:row>
      <xdr:rowOff>139513</xdr:rowOff>
    </xdr:from>
    <xdr:to>
      <xdr:col>8</xdr:col>
      <xdr:colOff>11206</xdr:colOff>
      <xdr:row>3</xdr:row>
      <xdr:rowOff>5043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019" y="301438"/>
          <a:ext cx="8121462" cy="8085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33620</xdr:colOff>
      <xdr:row>1</xdr:row>
      <xdr:rowOff>215347</xdr:rowOff>
    </xdr:from>
    <xdr:to>
      <xdr:col>6</xdr:col>
      <xdr:colOff>8283</xdr:colOff>
      <xdr:row>2</xdr:row>
      <xdr:rowOff>178977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020" y="301072"/>
          <a:ext cx="6956488" cy="732671"/>
        </a:xfrm>
        <a:prstGeom prst="rect">
          <a:avLst/>
        </a:prstGeom>
      </xdr:spPr>
    </xdr:pic>
    <xdr:clientData/>
  </xdr:twoCellAnchor>
  <xdr:twoCellAnchor>
    <xdr:from>
      <xdr:col>3</xdr:col>
      <xdr:colOff>434836</xdr:colOff>
      <xdr:row>54</xdr:row>
      <xdr:rowOff>11596</xdr:rowOff>
    </xdr:from>
    <xdr:to>
      <xdr:col>6</xdr:col>
      <xdr:colOff>219488</xdr:colOff>
      <xdr:row>69</xdr:row>
      <xdr:rowOff>120927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11</xdr:col>
      <xdr:colOff>33130</xdr:colOff>
      <xdr:row>7</xdr:row>
      <xdr:rowOff>41417</xdr:rowOff>
    </xdr:from>
    <xdr:to>
      <xdr:col>16</xdr:col>
      <xdr:colOff>563217</xdr:colOff>
      <xdr:row>13</xdr:row>
      <xdr:rowOff>99393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92" r="3035" b="10430"/>
        <a:stretch/>
      </xdr:blipFill>
      <xdr:spPr bwMode="auto">
        <a:xfrm>
          <a:off x="14434930" y="2289317"/>
          <a:ext cx="4340087" cy="1206773"/>
        </a:xfrm>
        <a:prstGeom prst="rect">
          <a:avLst/>
        </a:prstGeom>
        <a:noFill/>
        <a:ln>
          <a:solidFill>
            <a:srgbClr val="C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29974</xdr:colOff>
      <xdr:row>14</xdr:row>
      <xdr:rowOff>4</xdr:rowOff>
    </xdr:from>
    <xdr:to>
      <xdr:col>16</xdr:col>
      <xdr:colOff>579783</xdr:colOff>
      <xdr:row>31</xdr:row>
      <xdr:rowOff>88351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431774" y="3533779"/>
          <a:ext cx="4359809" cy="3346725"/>
        </a:xfrm>
        <a:prstGeom prst="rect">
          <a:avLst/>
        </a:prstGeom>
        <a:noFill/>
        <a:ln>
          <a:solidFill>
            <a:srgbClr val="C00000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Trabajo\An&#225;lisis%20DAFO-Riesg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álisis DAFO"/>
      <sheetName val="Riesgos-Accion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1"/>
  <sheetViews>
    <sheetView showGridLines="0" zoomScaleNormal="100" workbookViewId="0">
      <selection activeCell="G9" sqref="G9"/>
    </sheetView>
  </sheetViews>
  <sheetFormatPr baseColWidth="10" defaultColWidth="11.42578125" defaultRowHeight="12.75" x14ac:dyDescent="0.2"/>
  <cols>
    <col min="1" max="1" width="2.28515625" style="3" customWidth="1"/>
    <col min="2" max="2" width="2.85546875" style="94" bestFit="1" customWidth="1"/>
    <col min="3" max="3" width="30" style="3" customWidth="1"/>
    <col min="4" max="4" width="47.85546875" style="3" customWidth="1"/>
    <col min="5" max="5" width="4.85546875" style="3" customWidth="1"/>
    <col min="6" max="6" width="19.140625" style="3" customWidth="1"/>
    <col min="7" max="7" width="50" style="3" customWidth="1"/>
    <col min="8" max="9" width="10.7109375" style="3" bestFit="1" customWidth="1"/>
    <col min="10" max="10" width="12.42578125" style="3" customWidth="1"/>
    <col min="11" max="11" width="25.140625" style="3" customWidth="1"/>
    <col min="12" max="12" width="38.85546875" style="3" customWidth="1"/>
    <col min="13" max="16384" width="11.42578125" style="3"/>
  </cols>
  <sheetData>
    <row r="1" spans="1:13" ht="6.75" customHeight="1" x14ac:dyDescent="0.2"/>
    <row r="2" spans="1:13" ht="60.75" customHeight="1" x14ac:dyDescent="0.2">
      <c r="G2" s="98"/>
    </row>
    <row r="3" spans="1:13" ht="13.5" thickBot="1" x14ac:dyDescent="0.25"/>
    <row r="4" spans="1:13" ht="42" customHeight="1" thickBot="1" x14ac:dyDescent="0.25">
      <c r="B4" s="267" t="s">
        <v>0</v>
      </c>
      <c r="C4" s="268"/>
      <c r="D4" s="268"/>
      <c r="E4" s="268"/>
      <c r="F4" s="269"/>
      <c r="G4" s="161" t="s">
        <v>1</v>
      </c>
    </row>
    <row r="5" spans="1:13" ht="15" customHeight="1" thickBot="1" x14ac:dyDescent="0.25">
      <c r="A5" s="4"/>
      <c r="B5" s="270" t="s">
        <v>2</v>
      </c>
      <c r="C5" s="271"/>
      <c r="D5" s="274" t="s">
        <v>3</v>
      </c>
      <c r="E5" s="275"/>
      <c r="F5" s="276"/>
      <c r="G5" s="274" t="s">
        <v>4</v>
      </c>
      <c r="H5" s="275"/>
      <c r="I5" s="275"/>
      <c r="J5" s="275"/>
      <c r="K5" s="276"/>
      <c r="L5" s="100"/>
      <c r="M5" s="4"/>
    </row>
    <row r="6" spans="1:13" ht="12.75" customHeight="1" x14ac:dyDescent="0.2">
      <c r="A6" s="4"/>
      <c r="B6" s="272"/>
      <c r="C6" s="273"/>
      <c r="D6" s="277" t="s">
        <v>5</v>
      </c>
      <c r="E6" s="279" t="s">
        <v>6</v>
      </c>
      <c r="F6" s="281" t="s">
        <v>7</v>
      </c>
      <c r="G6" s="283" t="s">
        <v>8</v>
      </c>
      <c r="H6" s="285" t="s">
        <v>9</v>
      </c>
      <c r="I6" s="286"/>
      <c r="J6" s="287"/>
      <c r="K6" s="288" t="s">
        <v>10</v>
      </c>
      <c r="L6" s="263" t="s">
        <v>11</v>
      </c>
      <c r="M6" s="4"/>
    </row>
    <row r="7" spans="1:13" ht="26.25" thickBot="1" x14ac:dyDescent="0.25">
      <c r="A7" s="4"/>
      <c r="B7" s="107" t="s">
        <v>12</v>
      </c>
      <c r="C7" s="62" t="s">
        <v>13</v>
      </c>
      <c r="D7" s="278"/>
      <c r="E7" s="280"/>
      <c r="F7" s="282"/>
      <c r="G7" s="284"/>
      <c r="H7" s="61" t="s">
        <v>14</v>
      </c>
      <c r="I7" s="61" t="s">
        <v>15</v>
      </c>
      <c r="J7" s="61" t="s">
        <v>16</v>
      </c>
      <c r="K7" s="289"/>
      <c r="L7" s="264"/>
      <c r="M7" s="4"/>
    </row>
    <row r="8" spans="1:13" x14ac:dyDescent="0.2">
      <c r="A8" s="4"/>
      <c r="B8" s="265">
        <v>1</v>
      </c>
      <c r="C8" s="126"/>
      <c r="D8" s="127"/>
      <c r="E8" s="79"/>
      <c r="F8" s="93" t="str">
        <f>IF(E8="No","Acción",IF(E8="Si","--",""))</f>
        <v/>
      </c>
      <c r="G8" s="140"/>
      <c r="H8" s="156"/>
      <c r="I8" s="156"/>
      <c r="J8" s="58" t="str">
        <f>IF(H8="","",AVERAGE(IF(H8="5 (Muy alto)", 5, IF(H8="4 (Alto)",4, IF(H8="3 (Medio alto)",3, IF(H8="2 (Medio bajo)",2, IF(H8="1 (Bajo)", 1, IF(H8="0 (Nulo)",0,"--")))))),IF(I8="5 (Muy alto)", 5, IF(I8="4 (Alto)",4, IF(I8="3 (Medio alto)",3, IF(I8="2 (Medio bajo)",2, IF(I8="1 (Bajo)", 1, IF(I8="0 (Nulo)",0,"--"))))))))</f>
        <v/>
      </c>
      <c r="K8" s="110" t="str">
        <f t="shared" ref="K8:K44" si="0">IF(J8="","",IF(J8&gt;4,"Establecer acción!","--"))</f>
        <v/>
      </c>
      <c r="L8" s="146"/>
      <c r="M8" s="4"/>
    </row>
    <row r="9" spans="1:13" ht="15" customHeight="1" x14ac:dyDescent="0.2">
      <c r="A9" s="4"/>
      <c r="B9" s="266"/>
      <c r="C9" s="128"/>
      <c r="D9" s="129"/>
      <c r="E9" s="66"/>
      <c r="F9" s="63" t="str">
        <f>IF(E9="No","Acción",IF(E9="Si","--",""))</f>
        <v/>
      </c>
      <c r="G9" s="130"/>
      <c r="H9" s="157"/>
      <c r="I9" s="157"/>
      <c r="J9" s="59" t="str">
        <f>IF(H9="","",AVERAGE(IF(H9="5 (Muy alto)", 5, IF(H9="4 (Alto)",4, IF(H9="3 (Medio alto)",3, IF(H9="2 (Medio bajo)",2, IF(H9="1 (Bajo)", 1, IF(H9="0 (Nulo)",0,"--")))))),IF(I9="5 (Muy alto)", 5, IF(I9="4 (Alto)",4, IF(I9="3 (Medio alto)",3, IF(I9="2 (Medio bajo)",2, IF(I9="1 (Bajo)", 1, IF(I9="0 (Nulo)",0,"--"))))))))</f>
        <v/>
      </c>
      <c r="K9" s="111" t="str">
        <f t="shared" si="0"/>
        <v/>
      </c>
      <c r="L9" s="147"/>
      <c r="M9" s="4"/>
    </row>
    <row r="10" spans="1:13" ht="15" customHeight="1" x14ac:dyDescent="0.2">
      <c r="A10" s="4"/>
      <c r="B10" s="266"/>
      <c r="C10" s="128"/>
      <c r="D10" s="129"/>
      <c r="E10" s="66"/>
      <c r="F10" s="63" t="str">
        <f t="shared" ref="F10:F52" si="1">IF(E10="No","Acción",IF(E10="Si","--",""))</f>
        <v/>
      </c>
      <c r="G10" s="130"/>
      <c r="H10" s="157"/>
      <c r="I10" s="157"/>
      <c r="J10" s="59" t="str">
        <f>IF(H10="","",AVERAGE(IF(H10="5 (Muy alto)", 5, IF(H10="4 (Alto)",4, IF(H10="3 (Medio alto)",3, IF(H10="2 (Medio bajo)",2, IF(H10="1 (Bajo)", 1, IF(H10="0 (Nulo)",0,"--")))))),IF(I10="5 (Muy alto)", 5, IF(I10="4 (Alto)",4, IF(I10="3 (Medio alto)",3, IF(I10="2 (Medio bajo)",2, IF(I10="1 (Bajo)", 1, IF(I10="0 (Nulo)",0,"--"))))))))</f>
        <v/>
      </c>
      <c r="K10" s="111" t="str">
        <f t="shared" si="0"/>
        <v/>
      </c>
      <c r="L10" s="148"/>
      <c r="M10" s="4"/>
    </row>
    <row r="11" spans="1:13" ht="15" customHeight="1" x14ac:dyDescent="0.2">
      <c r="A11" s="4"/>
      <c r="B11" s="266"/>
      <c r="C11" s="128"/>
      <c r="D11" s="130"/>
      <c r="E11" s="59"/>
      <c r="F11" s="74" t="str">
        <f t="shared" si="1"/>
        <v/>
      </c>
      <c r="G11" s="129"/>
      <c r="H11" s="158"/>
      <c r="I11" s="158"/>
      <c r="J11" s="122" t="str">
        <f>IF(H11="","",AVERAGE(IF(H11="5 (Muy alto)", 5, IF(H11="4 (Alto)",4, IF(H11="3 (Medio alto)",3, IF(H11="2 (Medio bajo)",2, IF(H11="1 (Bajo)", 1, IF(H11="0 (Nulo)",0,"--")))))),IF(I11="5 (Muy alto)", 5, IF(I11="4 (Alto)",4, IF(I11="3 (Medio alto)",3, IF(I11="2 (Medio bajo)",2, IF(I11="1 (Bajo)", 1, IF(I11="0 (Nulo)",0,"--")))))), IF(I11="5 (Muy alto)", 5, IF(I11="4 (Alto)",4, IF(I11="3 (Medio alto)",3, IF(I11="2 (Medio bajo)",2, IF(I11="1 (Bajo)", 1, IF(I11="0 (Nulo)",0,"--"))))))))</f>
        <v/>
      </c>
      <c r="K11" s="85" t="str">
        <f>IF(J11="","",IF(J11&gt;4,"Establecer acción!",IF(J11=4,"Establecer acción!","--")))</f>
        <v/>
      </c>
      <c r="L11" s="147"/>
      <c r="M11" s="4"/>
    </row>
    <row r="12" spans="1:13" ht="15.75" customHeight="1" thickBot="1" x14ac:dyDescent="0.25">
      <c r="A12" s="4"/>
      <c r="B12" s="266"/>
      <c r="C12" s="128"/>
      <c r="D12" s="130"/>
      <c r="E12" s="59"/>
      <c r="F12" s="74" t="str">
        <f t="shared" si="1"/>
        <v/>
      </c>
      <c r="G12" s="141"/>
      <c r="H12" s="159"/>
      <c r="I12" s="159"/>
      <c r="J12" s="123" t="str">
        <f>IF(H12="","",AVERAGE(IF(H12="5 (Muy alto)", 5, IF(H12="4 (Alto)",4, IF(H12="3 (Medio alto)",3, IF(H12="2 (Medio bajo)",2, IF(H12="1 (Bajo)", 1, IF(H12="0 (Nulo)",0,"--")))))),IF(I12="5 (Muy alto)", 5, IF(I12="4 (Alto)",4, IF(I12="3 (Medio alto)",3, IF(I12="2 (Medio bajo)",2, IF(I12="1 (Bajo)", 1, IF(I12="0 (Nulo)",0,"--")))))), IF(I12="5 (Muy alto)", 5, IF(I12="4 (Alto)",4, IF(I12="3 (Medio alto)",3, IF(I12="2 (Medio bajo)",2, IF(I12="1 (Bajo)", 1, IF(I12="0 (Nulo)",0,"--"))))))))</f>
        <v/>
      </c>
      <c r="K12" s="86" t="str">
        <f>IF(J12="","",IF(J12&gt;4,"Establecer acción!",IF(J12=4,"Establecer acción!","--")))</f>
        <v/>
      </c>
      <c r="L12" s="149"/>
      <c r="M12" s="4"/>
    </row>
    <row r="13" spans="1:13" x14ac:dyDescent="0.2">
      <c r="A13" s="4"/>
      <c r="B13" s="131">
        <v>2</v>
      </c>
      <c r="C13" s="132"/>
      <c r="D13" s="127"/>
      <c r="E13" s="79"/>
      <c r="F13" s="93" t="str">
        <f t="shared" si="1"/>
        <v/>
      </c>
      <c r="G13" s="142"/>
      <c r="H13" s="157"/>
      <c r="I13" s="157"/>
      <c r="J13" s="124" t="str">
        <f>IF(H13="","",AVERAGE(IF(H13="5 (Muy alto)", 5, IF(H13="4 (Alto)",4, IF(H13="3 (Medio alto)",3, IF(H13="2 (Medio bajo)",2, IF(H13="1 (Bajo)", 1, IF(H13="0 (Nulo)",0,"--")))))),IF(I13="5 (Muy alto)", 5, IF(I13="4 (Alto)",4, IF(I13="3 (Medio alto)",3, IF(I13="2 (Medio bajo)",2, IF(I13="1 (Bajo)", 1, IF(I13="0 (Nulo)",0,"--"))))))))</f>
        <v/>
      </c>
      <c r="K13" s="111" t="str">
        <f t="shared" si="0"/>
        <v/>
      </c>
      <c r="L13" s="147"/>
      <c r="M13" s="4"/>
    </row>
    <row r="14" spans="1:13" x14ac:dyDescent="0.2">
      <c r="A14" s="4"/>
      <c r="B14" s="133"/>
      <c r="C14" s="134"/>
      <c r="D14" s="129"/>
      <c r="E14" s="66"/>
      <c r="F14" s="63" t="str">
        <f t="shared" si="1"/>
        <v/>
      </c>
      <c r="G14" s="142"/>
      <c r="H14" s="157"/>
      <c r="I14" s="157"/>
      <c r="J14" s="124" t="str">
        <f>IF(H14="","",AVERAGE(IF(H14="5 (Muy alto)", 5, IF(H14="4 (Alto)",4, IF(H14="3 (Medio alto)",3, IF(H14="2 (Medio bajo)",2, IF(H14="1 (Bajo)", 1, IF(H14="0 (Nulo)",0,"--")))))),IF(I14="5 (Muy alto)", 5, IF(I14="4 (Alto)",4, IF(I14="3 (Medio alto)",3, IF(I14="2 (Medio bajo)",2, IF(I14="1 (Bajo)", 1, IF(I14="0 (Nulo)",0,"--"))))))))</f>
        <v/>
      </c>
      <c r="K14" s="111" t="str">
        <f t="shared" si="0"/>
        <v/>
      </c>
      <c r="L14" s="147"/>
      <c r="M14" s="4"/>
    </row>
    <row r="15" spans="1:13" x14ac:dyDescent="0.2">
      <c r="A15" s="4"/>
      <c r="B15" s="133"/>
      <c r="C15" s="134"/>
      <c r="D15" s="129"/>
      <c r="E15" s="66"/>
      <c r="F15" s="63" t="str">
        <f t="shared" si="1"/>
        <v/>
      </c>
      <c r="G15" s="142"/>
      <c r="H15" s="157"/>
      <c r="I15" s="157"/>
      <c r="J15" s="124" t="str">
        <f>IF(H15="","",AVERAGE(IF(H15="5 (Muy alto)", 5, IF(H15="4 (Alto)",4, IF(H15="3 (Medio alto)",3, IF(H15="2 (Medio bajo)",2, IF(H15="1 (Bajo)", 1, IF(H15="0 (Nulo)",0,"--")))))),IF(I15="5 (Muy alto)", 5, IF(I15="4 (Alto)",4, IF(I15="3 (Medio alto)",3, IF(I15="2 (Medio bajo)",2, IF(I15="1 (Bajo)", 1, IF(I15="0 (Nulo)",0,"--"))))))))</f>
        <v/>
      </c>
      <c r="K15" s="111" t="str">
        <f t="shared" si="0"/>
        <v/>
      </c>
      <c r="L15" s="147"/>
      <c r="M15" s="4"/>
    </row>
    <row r="16" spans="1:13" x14ac:dyDescent="0.2">
      <c r="A16" s="4"/>
      <c r="B16" s="133"/>
      <c r="C16" s="134"/>
      <c r="D16" s="130"/>
      <c r="E16" s="59"/>
      <c r="F16" s="74" t="str">
        <f t="shared" si="1"/>
        <v/>
      </c>
      <c r="G16" s="143"/>
      <c r="H16" s="158"/>
      <c r="I16" s="158"/>
      <c r="J16" s="122" t="str">
        <f>IF(H16="","",AVERAGE(IF(H16="5 (Muy alto)", 5, IF(H16="4 (Alto)",4, IF(H16="3 (Medio alto)",3, IF(H16="2 (Medio bajo)",2, IF(H16="1 (Bajo)", 1, IF(H16="0 (Nulo)",0,"--")))))),IF(I16="5 (Muy alto)", 5, IF(I16="4 (Alto)",4, IF(I16="3 (Medio alto)",3, IF(I16="2 (Medio bajo)",2, IF(I16="1 (Bajo)", 1, IF(I16="0 (Nulo)",0,"--")))))), IF(I16="5 (Muy alto)", 5, IF(I16="4 (Alto)",4, IF(I16="3 (Medio alto)",3, IF(I16="2 (Medio bajo)",2, IF(I16="1 (Bajo)", 1, IF(I16="0 (Nulo)",0,"--"))))))))</f>
        <v/>
      </c>
      <c r="K16" s="85" t="str">
        <f>IF(J16="","",IF(J16&gt;4,"Establecer acción!",IF(J16=4,"Establecer acción!","--")))</f>
        <v/>
      </c>
      <c r="L16" s="147"/>
      <c r="M16" s="4"/>
    </row>
    <row r="17" spans="1:13" ht="35.25" customHeight="1" thickBot="1" x14ac:dyDescent="0.25">
      <c r="A17" s="4"/>
      <c r="B17" s="135"/>
      <c r="C17" s="136"/>
      <c r="D17" s="137"/>
      <c r="E17" s="60"/>
      <c r="F17" s="76" t="str">
        <f t="shared" si="1"/>
        <v/>
      </c>
      <c r="G17" s="144"/>
      <c r="H17" s="159"/>
      <c r="I17" s="159"/>
      <c r="J17" s="123" t="str">
        <f>IF(H17="","",AVERAGE(IF(H17="5 (Muy alto)", 5, IF(H17="4 (Alto)",4, IF(H17="3 (Medio alto)",3, IF(H17="2 (Medio bajo)",2, IF(H17="1 (Bajo)", 1, IF(H17="0 (Nulo)",0,"--")))))),IF(I17="5 (Muy alto)", 5, IF(I17="4 (Alto)",4, IF(I17="3 (Medio alto)",3, IF(I17="2 (Medio bajo)",2, IF(I17="1 (Bajo)", 1, IF(I17="0 (Nulo)",0,"--")))))), IF(I17="5 (Muy alto)", 5, IF(I17="4 (Alto)",4, IF(I17="3 (Medio alto)",3, IF(I17="2 (Medio bajo)",2, IF(I17="1 (Bajo)", 1, IF(I17="0 (Nulo)",0,"--"))))))))</f>
        <v/>
      </c>
      <c r="K17" s="86" t="str">
        <f>IF(J17="","",IF(J17&gt;4,"Establecer acción!",IF(J17=4,"Establecer acción!","--")))</f>
        <v/>
      </c>
      <c r="L17" s="151"/>
      <c r="M17" s="4"/>
    </row>
    <row r="18" spans="1:13" x14ac:dyDescent="0.2">
      <c r="A18" s="4"/>
      <c r="B18" s="131">
        <v>3</v>
      </c>
      <c r="C18" s="132"/>
      <c r="D18" s="127"/>
      <c r="E18" s="79"/>
      <c r="F18" s="93" t="str">
        <f t="shared" si="1"/>
        <v/>
      </c>
      <c r="G18" s="145"/>
      <c r="H18" s="156"/>
      <c r="I18" s="156"/>
      <c r="J18" s="125" t="str">
        <f>IF(H18="","",AVERAGE(IF(H18="5 (Muy alto)", 5, IF(H18="4 (Alto)",4, IF(H18="3 (Medio alto)",3, IF(H18="2 (Medio bajo)",2, IF(H18="1 (Bajo)", 1, IF(H18="0 (Nulo)",0,"--")))))),IF(I18="5 (Muy alto)", 5, IF(I18="4 (Alto)",4, IF(I18="3 (Medio alto)",3, IF(I18="2 (Medio bajo)",2, IF(I18="1 (Bajo)", 1, IF(I18="0 (Nulo)",0,"--"))))))))</f>
        <v/>
      </c>
      <c r="K18" s="110" t="str">
        <f t="shared" si="0"/>
        <v/>
      </c>
      <c r="L18" s="147"/>
      <c r="M18" s="4"/>
    </row>
    <row r="19" spans="1:13" x14ac:dyDescent="0.2">
      <c r="A19" s="4"/>
      <c r="B19" s="133"/>
      <c r="C19" s="134"/>
      <c r="D19" s="129"/>
      <c r="E19" s="66"/>
      <c r="F19" s="63" t="str">
        <f t="shared" si="1"/>
        <v/>
      </c>
      <c r="G19" s="142"/>
      <c r="H19" s="157"/>
      <c r="I19" s="157"/>
      <c r="J19" s="124" t="str">
        <f>IF(H19="","",AVERAGE(IF(H19="5 (Muy alto)", 5, IF(H19="4 (Alto)",4, IF(H19="3 (Medio alto)",3, IF(H19="2 (Medio bajo)",2, IF(H19="1 (Bajo)", 1, IF(H19="0 (Nulo)",0,"--")))))),IF(I19="5 (Muy alto)", 5, IF(I19="4 (Alto)",4, IF(I19="3 (Medio alto)",3, IF(I19="2 (Medio bajo)",2, IF(I19="1 (Bajo)", 1, IF(I19="0 (Nulo)",0,"--"))))))))</f>
        <v/>
      </c>
      <c r="K19" s="74" t="str">
        <f t="shared" si="0"/>
        <v/>
      </c>
      <c r="L19" s="150"/>
      <c r="M19" s="4"/>
    </row>
    <row r="20" spans="1:13" x14ac:dyDescent="0.2">
      <c r="A20" s="4"/>
      <c r="B20" s="133"/>
      <c r="C20" s="134"/>
      <c r="D20" s="129"/>
      <c r="E20" s="66"/>
      <c r="F20" s="63" t="str">
        <f t="shared" si="1"/>
        <v/>
      </c>
      <c r="G20" s="142"/>
      <c r="H20" s="157"/>
      <c r="I20" s="157"/>
      <c r="J20" s="124" t="str">
        <f>IF(H20="","",AVERAGE(IF(H20="5 (Muy alto)", 5, IF(H20="4 (Alto)",4, IF(H20="3 (Medio alto)",3, IF(H20="2 (Medio bajo)",2, IF(H20="1 (Bajo)", 1, IF(H20="0 (Nulo)",0,"--")))))),IF(I20="5 (Muy alto)", 5, IF(I20="4 (Alto)",4, IF(I20="3 (Medio alto)",3, IF(I20="2 (Medio bajo)",2, IF(I20="1 (Bajo)", 1, IF(I20="0 (Nulo)",0,"--"))))))))</f>
        <v/>
      </c>
      <c r="K20" s="74" t="str">
        <f t="shared" si="0"/>
        <v/>
      </c>
      <c r="L20" s="147"/>
      <c r="M20" s="4"/>
    </row>
    <row r="21" spans="1:13" x14ac:dyDescent="0.2">
      <c r="A21" s="4"/>
      <c r="B21" s="133"/>
      <c r="C21" s="134"/>
      <c r="D21" s="129"/>
      <c r="E21" s="66"/>
      <c r="F21" s="63" t="str">
        <f t="shared" si="1"/>
        <v/>
      </c>
      <c r="G21" s="142"/>
      <c r="H21" s="157"/>
      <c r="I21" s="157"/>
      <c r="J21" s="124" t="str">
        <f>IF(H21="","",AVERAGE(IF(H21="5 (Muy alto)", 5, IF(H21="4 (Alto)",4, IF(H21="3 (Medio alto)",3, IF(H21="2 (Medio bajo)",2, IF(H21="1 (Bajo)", 1, IF(H21="0 (Nulo)",0,"--")))))),IF(I21="5 (Muy alto)", 5, IF(I21="4 (Alto)",4, IF(I21="3 (Medio alto)",3, IF(I21="2 (Medio bajo)",2, IF(I21="1 (Bajo)", 1, IF(I21="0 (Nulo)",0,"--"))))))))</f>
        <v/>
      </c>
      <c r="K21" s="74" t="str">
        <f t="shared" si="0"/>
        <v/>
      </c>
      <c r="L21" s="147"/>
      <c r="M21" s="4"/>
    </row>
    <row r="22" spans="1:13" x14ac:dyDescent="0.2">
      <c r="A22" s="4"/>
      <c r="B22" s="133"/>
      <c r="C22" s="134"/>
      <c r="D22" s="130"/>
      <c r="E22" s="108"/>
      <c r="F22" s="109"/>
      <c r="G22" s="143"/>
      <c r="H22" s="158"/>
      <c r="I22" s="158"/>
      <c r="J22" s="122" t="str">
        <f>IF(H22="","",AVERAGE(IF(H22="5 (Muy alto)", 5, IF(H22="4 (Alto)",4, IF(H22="3 (Medio alto)",3, IF(H22="2 (Medio bajo)",2, IF(H22="1 (Bajo)", 1, IF(H22="0 (Nulo)",0,"--")))))),IF(I22="5 (Muy alto)", 5, IF(I22="4 (Alto)",4, IF(I22="3 (Medio alto)",3, IF(I22="2 (Medio bajo)",2, IF(I22="1 (Bajo)", 1, IF(I22="0 (Nulo)",0,"--")))))), IF(I22="5 (Muy alto)", 5, IF(I22="4 (Alto)",4, IF(I22="3 (Medio alto)",3, IF(I22="2 (Medio bajo)",2, IF(I22="1 (Bajo)", 1, IF(I22="0 (Nulo)",0,"--"))))))))</f>
        <v/>
      </c>
      <c r="K22" s="63" t="str">
        <f>IF(J22="","",IF(J22&gt;4,"Establecer acción!",IF(J22=4,"Establecer acción!","--")))</f>
        <v/>
      </c>
      <c r="L22" s="150"/>
      <c r="M22" s="4"/>
    </row>
    <row r="23" spans="1:13" x14ac:dyDescent="0.2">
      <c r="A23" s="4"/>
      <c r="B23" s="133"/>
      <c r="C23" s="134"/>
      <c r="D23" s="130"/>
      <c r="E23" s="108"/>
      <c r="F23" s="109"/>
      <c r="G23" s="143"/>
      <c r="H23" s="158"/>
      <c r="I23" s="158"/>
      <c r="J23" s="122" t="str">
        <f>IF(H23="","",AVERAGE(IF(H23="5 (Muy alto)", 5, IF(H23="4 (Alto)",4, IF(H23="3 (Medio alto)",3, IF(H23="2 (Medio bajo)",2, IF(H23="1 (Bajo)", 1, IF(H23="0 (Nulo)",0,"--")))))),IF(I23="5 (Muy alto)", 5, IF(I23="4 (Alto)",4, IF(I23="3 (Medio alto)",3, IF(I23="2 (Medio bajo)",2, IF(I23="1 (Bajo)", 1, IF(I23="0 (Nulo)",0,"--")))))), IF(I23="5 (Muy alto)", 5, IF(I23="4 (Alto)",4, IF(I23="3 (Medio alto)",3, IF(I23="2 (Medio bajo)",2, IF(I23="1 (Bajo)", 1, IF(I23="0 (Nulo)",0,"--"))))))))</f>
        <v/>
      </c>
      <c r="K23" s="63" t="str">
        <f>IF(J23="","",IF(J23&gt;4,"Establecer acción!",IF(J23=4,"Establecer acción!","--")))</f>
        <v/>
      </c>
      <c r="L23" s="150"/>
      <c r="M23" s="4"/>
    </row>
    <row r="24" spans="1:13" ht="13.5" thickBot="1" x14ac:dyDescent="0.25">
      <c r="A24" s="4"/>
      <c r="B24" s="135"/>
      <c r="C24" s="136"/>
      <c r="D24" s="137"/>
      <c r="E24" s="60"/>
      <c r="F24" s="76" t="str">
        <f t="shared" si="1"/>
        <v/>
      </c>
      <c r="G24" s="144"/>
      <c r="H24" s="159"/>
      <c r="I24" s="159"/>
      <c r="J24" s="123" t="str">
        <f>IF(H24="","",AVERAGE(IF(H24="5 (Muy alto)", 5, IF(H24="4 (Alto)",4, IF(H24="3 (Medio alto)",3, IF(H24="2 (Medio bajo)",2, IF(H24="1 (Bajo)", 1, IF(H24="0 (Nulo)",0,"--")))))),IF(I24="5 (Muy alto)", 5, IF(I24="4 (Alto)",4, IF(I24="3 (Medio alto)",3, IF(I24="2 (Medio bajo)",2, IF(I24="1 (Bajo)", 1, IF(I24="0 (Nulo)",0,"--")))))), IF(I24="5 (Muy alto)", 5, IF(I24="4 (Alto)",4, IF(I24="3 (Medio alto)",3, IF(I24="2 (Medio bajo)",2, IF(I24="1 (Bajo)", 1, IF(I24="0 (Nulo)",0,"--"))))))))</f>
        <v/>
      </c>
      <c r="K24" s="64" t="str">
        <f>IF(J24="","",IF(J24&gt;4,"Establecer acción!",IF(J24=4,"Establecer acción!","--")))</f>
        <v/>
      </c>
      <c r="L24" s="152"/>
      <c r="M24" s="4"/>
    </row>
    <row r="25" spans="1:13" x14ac:dyDescent="0.2">
      <c r="A25" s="4"/>
      <c r="B25" s="131">
        <v>4</v>
      </c>
      <c r="C25" s="132"/>
      <c r="D25" s="127"/>
      <c r="E25" s="79"/>
      <c r="F25" s="93" t="str">
        <f t="shared" si="1"/>
        <v/>
      </c>
      <c r="G25" s="145"/>
      <c r="H25" s="156"/>
      <c r="I25" s="156"/>
      <c r="J25" s="125" t="str">
        <f>IF(H25="","",AVERAGE(IF(H25="5 (Muy alto)", 5, IF(H25="4 (Alto)",4, IF(H25="3 (Medio alto)",3, IF(H25="2 (Medio bajo)",2, IF(H25="1 (Bajo)", 1, IF(H25="0 (Nulo)",0,"--")))))),IF(I25="5 (Muy alto)", 5, IF(I25="4 (Alto)",4, IF(I25="3 (Medio alto)",3, IF(I25="2 (Medio bajo)",2, IF(I25="1 (Bajo)", 1, IF(I25="0 (Nulo)",0,"--"))))))))</f>
        <v/>
      </c>
      <c r="K25" s="110" t="str">
        <f t="shared" si="0"/>
        <v/>
      </c>
      <c r="L25" s="146"/>
      <c r="M25" s="4"/>
    </row>
    <row r="26" spans="1:13" x14ac:dyDescent="0.2">
      <c r="A26" s="4"/>
      <c r="B26" s="133"/>
      <c r="C26" s="134"/>
      <c r="D26" s="129"/>
      <c r="E26" s="66"/>
      <c r="F26" s="63" t="str">
        <f t="shared" si="1"/>
        <v/>
      </c>
      <c r="G26" s="142"/>
      <c r="H26" s="157"/>
      <c r="I26" s="157"/>
      <c r="J26" s="124" t="str">
        <f>IF(H26="","",AVERAGE(IF(H26="5 (Muy alto)", 5, IF(H26="4 (Alto)",4, IF(H26="3 (Medio alto)",3, IF(H26="2 (Medio bajo)",2, IF(H26="1 (Bajo)", 1, IF(H26="0 (Nulo)",0,"--")))))),IF(I26="5 (Muy alto)", 5, IF(I26="4 (Alto)",4, IF(I26="3 (Medio alto)",3, IF(I26="2 (Medio bajo)",2, IF(I26="1 (Bajo)", 1, IF(I26="0 (Nulo)",0,"--"))))))))</f>
        <v/>
      </c>
      <c r="K26" s="74" t="str">
        <f t="shared" si="0"/>
        <v/>
      </c>
      <c r="L26" s="150"/>
      <c r="M26" s="4"/>
    </row>
    <row r="27" spans="1:13" x14ac:dyDescent="0.2">
      <c r="A27" s="4"/>
      <c r="B27" s="133"/>
      <c r="C27" s="134"/>
      <c r="D27" s="130"/>
      <c r="E27" s="59"/>
      <c r="F27" s="74" t="str">
        <f t="shared" si="1"/>
        <v/>
      </c>
      <c r="G27" s="143"/>
      <c r="H27" s="158"/>
      <c r="I27" s="158"/>
      <c r="J27" s="122" t="str">
        <f t="shared" ref="J27:J35" si="2">IF(H27="","",AVERAGE(IF(H27="5 (Muy alto)", 5, IF(H27="4 (Alto)",4, IF(H27="3 (Medio alto)",3, IF(H27="2 (Medio bajo)",2, IF(H27="1 (Bajo)", 1, IF(H27="0 (Nulo)",0,"--")))))),IF(I27="5 (Muy alto)", 5, IF(I27="4 (Alto)",4, IF(I27="3 (Medio alto)",3, IF(I27="2 (Medio bajo)",2, IF(I27="1 (Bajo)", 1, IF(I27="0 (Nulo)",0,"--")))))), IF(I27="5 (Muy alto)", 5, IF(I27="4 (Alto)",4, IF(I27="3 (Medio alto)",3, IF(I27="2 (Medio bajo)",2, IF(I27="1 (Bajo)", 1, IF(I27="0 (Nulo)",0,"--"))))))))</f>
        <v/>
      </c>
      <c r="K27" s="63" t="str">
        <f>IF(J27="","",IF(J27&gt;4,"Establecer acción!",IF(J27=4,"Establecer acción!","--")))</f>
        <v/>
      </c>
      <c r="L27" s="150"/>
      <c r="M27" s="4"/>
    </row>
    <row r="28" spans="1:13" ht="13.5" thickBot="1" x14ac:dyDescent="0.25">
      <c r="A28" s="4"/>
      <c r="B28" s="135"/>
      <c r="C28" s="138"/>
      <c r="D28" s="137"/>
      <c r="E28" s="60"/>
      <c r="F28" s="76" t="str">
        <f t="shared" si="1"/>
        <v/>
      </c>
      <c r="G28" s="144"/>
      <c r="H28" s="159"/>
      <c r="I28" s="159"/>
      <c r="J28" s="123" t="str">
        <f t="shared" si="2"/>
        <v/>
      </c>
      <c r="K28" s="64" t="str">
        <f>IF(J28="","",IF(J28&gt;4,"Establecer acción!",IF(J28=4,"Establecer acción!","--")))</f>
        <v/>
      </c>
      <c r="L28" s="149"/>
      <c r="M28" s="4"/>
    </row>
    <row r="29" spans="1:13" x14ac:dyDescent="0.2">
      <c r="A29" s="4"/>
      <c r="B29" s="133">
        <v>5</v>
      </c>
      <c r="C29" s="139"/>
      <c r="D29" s="129"/>
      <c r="E29" s="66"/>
      <c r="F29" s="63" t="str">
        <f t="shared" si="1"/>
        <v/>
      </c>
      <c r="G29" s="142"/>
      <c r="H29" s="157"/>
      <c r="I29" s="157"/>
      <c r="J29" s="124" t="str">
        <f t="shared" si="2"/>
        <v/>
      </c>
      <c r="K29" s="74" t="str">
        <f t="shared" si="0"/>
        <v/>
      </c>
      <c r="L29" s="153"/>
      <c r="M29" s="4"/>
    </row>
    <row r="30" spans="1:13" x14ac:dyDescent="0.2">
      <c r="A30" s="4"/>
      <c r="B30" s="133"/>
      <c r="C30" s="134"/>
      <c r="D30" s="129"/>
      <c r="E30" s="66"/>
      <c r="F30" s="63" t="str">
        <f t="shared" si="1"/>
        <v/>
      </c>
      <c r="G30" s="142"/>
      <c r="H30" s="157"/>
      <c r="I30" s="157"/>
      <c r="J30" s="124" t="str">
        <f>IF(H30="","",AVERAGE(IF(H30="5 (Muy alto)", 5, IF(H30="4 (Alto)",4, IF(H30="3 (Medio alto)",3, IF(H30="2 (Medio bajo)",2, IF(H30="1 (Bajo)", 1, IF(H30="0 (Nulo)",0,"--")))))),IF(I30="5 (Muy alto)", 5, IF(I30="4 (Alto)",4, IF(I30="3 (Medio alto)",3, IF(I30="2 (Medio bajo)",2, IF(I30="1 (Bajo)", 1, IF(I30="0 (Nulo)",0,"--"))))))))</f>
        <v/>
      </c>
      <c r="K30" s="74" t="str">
        <f t="shared" si="0"/>
        <v/>
      </c>
      <c r="L30" s="154"/>
      <c r="M30" s="4"/>
    </row>
    <row r="31" spans="1:13" x14ac:dyDescent="0.2">
      <c r="A31" s="4"/>
      <c r="B31" s="133"/>
      <c r="C31" s="134"/>
      <c r="D31" s="129"/>
      <c r="E31" s="66"/>
      <c r="F31" s="63" t="str">
        <f t="shared" si="1"/>
        <v/>
      </c>
      <c r="G31" s="142"/>
      <c r="H31" s="157"/>
      <c r="I31" s="157"/>
      <c r="J31" s="124" t="str">
        <f>IF(H31="","",AVERAGE(IF(H31="5 (Muy alto)", 5, IF(H31="4 (Alto)",4, IF(H31="3 (Medio alto)",3, IF(H31="2 (Medio bajo)",2, IF(H31="1 (Bajo)", 1, IF(H31="0 (Nulo)",0,"--")))))),IF(I31="5 (Muy alto)", 5, IF(I31="4 (Alto)",4, IF(I31="3 (Medio alto)",3, IF(I31="2 (Medio bajo)",2, IF(I31="1 (Bajo)", 1, IF(I31="0 (Nulo)",0,"--"))))))))</f>
        <v/>
      </c>
      <c r="K31" s="74" t="str">
        <f t="shared" si="0"/>
        <v/>
      </c>
      <c r="L31" s="154"/>
      <c r="M31" s="4"/>
    </row>
    <row r="32" spans="1:13" x14ac:dyDescent="0.2">
      <c r="A32" s="4"/>
      <c r="B32" s="133"/>
      <c r="C32" s="134"/>
      <c r="D32" s="130"/>
      <c r="E32" s="59"/>
      <c r="F32" s="74" t="str">
        <f t="shared" si="1"/>
        <v/>
      </c>
      <c r="G32" s="143"/>
      <c r="H32" s="158"/>
      <c r="I32" s="158"/>
      <c r="J32" s="122" t="str">
        <f>IF(H32="","",AVERAGE(IF(H32="5 (Muy alto)", 5, IF(H32="4 (Alto)",4, IF(H32="3 (Medio alto)",3, IF(H32="2 (Medio bajo)",2, IF(H32="1 (Bajo)", 1, IF(H32="0 (Nulo)",0,"--")))))),IF(I32="5 (Muy alto)", 5, IF(I32="4 (Alto)",4, IF(I32="3 (Medio alto)",3, IF(I32="2 (Medio bajo)",2, IF(I32="1 (Bajo)", 1, IF(I32="0 (Nulo)",0,"--")))))), IF(I32="5 (Muy alto)", 5, IF(I32="4 (Alto)",4, IF(I32="3 (Medio alto)",3, IF(I32="2 (Medio bajo)",2, IF(I32="1 (Bajo)", 1, IF(I32="0 (Nulo)",0,"--"))))))))</f>
        <v/>
      </c>
      <c r="K32" s="63" t="str">
        <f>IF(J32="","",IF(J32&gt;4,"Establecer acción!",IF(J32=4,"Establecer acción!","--")))</f>
        <v/>
      </c>
      <c r="L32" s="154"/>
      <c r="M32" s="4"/>
    </row>
    <row r="33" spans="1:13" x14ac:dyDescent="0.2">
      <c r="A33" s="4"/>
      <c r="B33" s="133"/>
      <c r="C33" s="134"/>
      <c r="D33" s="130"/>
      <c r="E33" s="59"/>
      <c r="F33" s="74" t="str">
        <f t="shared" si="1"/>
        <v/>
      </c>
      <c r="G33" s="143"/>
      <c r="H33" s="158"/>
      <c r="I33" s="158"/>
      <c r="J33" s="122" t="str">
        <f>IF(H33="","",AVERAGE(IF(H33="5 (Muy alto)", 5, IF(H33="4 (Alto)",4, IF(H33="3 (Medio alto)",3, IF(H33="2 (Medio bajo)",2, IF(H33="1 (Bajo)", 1, IF(H33="0 (Nulo)",0,"--")))))),IF(I33="5 (Muy alto)", 5, IF(I33="4 (Alto)",4, IF(I33="3 (Medio alto)",3, IF(I33="2 (Medio bajo)",2, IF(I33="1 (Bajo)", 1, IF(I33="0 (Nulo)",0,"--")))))), IF(I33="5 (Muy alto)", 5, IF(I33="4 (Alto)",4, IF(I33="3 (Medio alto)",3, IF(I33="2 (Medio bajo)",2, IF(I33="1 (Bajo)", 1, IF(I33="0 (Nulo)",0,"--"))))))))</f>
        <v/>
      </c>
      <c r="K33" s="63" t="str">
        <f>IF(J33="","",IF(J33&gt;4,"Establecer acción!",IF(J33=4,"Establecer acción!","--")))</f>
        <v/>
      </c>
      <c r="L33" s="154"/>
      <c r="M33" s="4"/>
    </row>
    <row r="34" spans="1:13" x14ac:dyDescent="0.2">
      <c r="A34" s="4"/>
      <c r="B34" s="133"/>
      <c r="C34" s="134"/>
      <c r="D34" s="130"/>
      <c r="E34" s="59"/>
      <c r="F34" s="74" t="str">
        <f t="shared" si="1"/>
        <v/>
      </c>
      <c r="G34" s="143"/>
      <c r="H34" s="158"/>
      <c r="I34" s="158"/>
      <c r="J34" s="122" t="str">
        <f t="shared" si="2"/>
        <v/>
      </c>
      <c r="K34" s="63" t="str">
        <f>IF(J34="","",IF(J34&gt;4,"Establecer acción!",IF(J34=4,"Establecer acción!","--")))</f>
        <v/>
      </c>
      <c r="L34" s="154"/>
      <c r="M34" s="4"/>
    </row>
    <row r="35" spans="1:13" ht="13.5" thickBot="1" x14ac:dyDescent="0.25">
      <c r="A35" s="4"/>
      <c r="B35" s="135"/>
      <c r="C35" s="138"/>
      <c r="D35" s="137"/>
      <c r="E35" s="60"/>
      <c r="F35" s="76" t="str">
        <f t="shared" si="1"/>
        <v/>
      </c>
      <c r="G35" s="144"/>
      <c r="H35" s="159"/>
      <c r="I35" s="159"/>
      <c r="J35" s="123" t="str">
        <f t="shared" si="2"/>
        <v/>
      </c>
      <c r="K35" s="64" t="str">
        <f>IF(J35="","",IF(J35&gt;4,"Establecer acción!",IF(J35=4,"Establecer acción!","--")))</f>
        <v/>
      </c>
      <c r="L35" s="155"/>
      <c r="M35" s="4"/>
    </row>
    <row r="36" spans="1:13" x14ac:dyDescent="0.2">
      <c r="A36" s="4"/>
      <c r="B36" s="133">
        <v>6</v>
      </c>
      <c r="C36" s="139"/>
      <c r="D36" s="129"/>
      <c r="E36" s="66"/>
      <c r="F36" s="84" t="str">
        <f t="shared" si="1"/>
        <v/>
      </c>
      <c r="G36" s="142"/>
      <c r="H36" s="157"/>
      <c r="I36" s="157"/>
      <c r="J36" s="124" t="str">
        <f>IF(H36="","",AVERAGE(IF(H36="5 (Muy alto)", 5, IF(H36="4 (Alto)",4, IF(H36="3 (Medio alto)",3, IF(H36="2 (Medio bajo)",2, IF(H36="1 (Bajo)", 1, IF(H36="0 (Nulo)",0,"--")))))),IF(I36="5 (Muy alto)", 5, IF(I36="4 (Alto)",4, IF(I36="3 (Medio alto)",3, IF(I36="2 (Medio bajo)",2, IF(I36="1 (Bajo)", 1, IF(I36="0 (Nulo)",0,"--"))))))))</f>
        <v/>
      </c>
      <c r="K36" s="74" t="str">
        <f t="shared" si="0"/>
        <v/>
      </c>
      <c r="L36" s="153"/>
      <c r="M36" s="4"/>
    </row>
    <row r="37" spans="1:13" x14ac:dyDescent="0.2">
      <c r="A37" s="4"/>
      <c r="B37" s="133"/>
      <c r="C37" s="134"/>
      <c r="D37" s="129"/>
      <c r="E37" s="66"/>
      <c r="F37" s="85" t="str">
        <f t="shared" si="1"/>
        <v/>
      </c>
      <c r="G37" s="142"/>
      <c r="H37" s="157"/>
      <c r="I37" s="157"/>
      <c r="J37" s="124" t="str">
        <f>IF(H37="","",AVERAGE(IF(H37="5 (Muy alto)", 5, IF(H37="4 (Alto)",4, IF(H37="3 (Medio alto)",3, IF(H37="2 (Medio bajo)",2, IF(H37="1 (Bajo)", 1, IF(H37="0 (Nulo)",0,"--")))))),IF(I37="5 (Muy alto)", 5, IF(I37="4 (Alto)",4, IF(I37="3 (Medio alto)",3, IF(I37="2 (Medio bajo)",2, IF(I37="1 (Bajo)", 1, IF(I37="0 (Nulo)",0,"--"))))))))</f>
        <v/>
      </c>
      <c r="K37" s="74" t="str">
        <f t="shared" si="0"/>
        <v/>
      </c>
      <c r="L37" s="154"/>
      <c r="M37" s="4"/>
    </row>
    <row r="38" spans="1:13" x14ac:dyDescent="0.2">
      <c r="A38" s="4"/>
      <c r="B38" s="133"/>
      <c r="C38" s="134"/>
      <c r="D38" s="129"/>
      <c r="E38" s="66"/>
      <c r="F38" s="85" t="str">
        <f t="shared" si="1"/>
        <v/>
      </c>
      <c r="G38" s="142"/>
      <c r="H38" s="157"/>
      <c r="I38" s="157"/>
      <c r="J38" s="124" t="str">
        <f>IF(H38="","",AVERAGE(IF(H38="5 (Muy alto)", 5, IF(H38="4 (Alto)",4, IF(H38="3 (Medio alto)",3, IF(H38="2 (Medio bajo)",2, IF(H38="1 (Bajo)", 1, IF(H38="0 (Nulo)",0,"--")))))),IF(I38="5 (Muy alto)", 5, IF(I38="4 (Alto)",4, IF(I38="3 (Medio alto)",3, IF(I38="2 (Medio bajo)",2, IF(I38="1 (Bajo)", 1, IF(I38="0 (Nulo)",0,"--"))))))))</f>
        <v/>
      </c>
      <c r="K38" s="74" t="str">
        <f t="shared" si="0"/>
        <v/>
      </c>
      <c r="L38" s="154"/>
      <c r="M38" s="4"/>
    </row>
    <row r="39" spans="1:13" x14ac:dyDescent="0.2">
      <c r="A39" s="4"/>
      <c r="B39" s="133"/>
      <c r="C39" s="134"/>
      <c r="D39" s="129"/>
      <c r="E39" s="66"/>
      <c r="F39" s="85" t="str">
        <f t="shared" si="1"/>
        <v/>
      </c>
      <c r="G39" s="142"/>
      <c r="H39" s="157"/>
      <c r="I39" s="157"/>
      <c r="J39" s="124"/>
      <c r="K39" s="74"/>
      <c r="L39" s="154"/>
      <c r="M39" s="4"/>
    </row>
    <row r="40" spans="1:13" x14ac:dyDescent="0.2">
      <c r="A40" s="4"/>
      <c r="B40" s="133"/>
      <c r="C40" s="134"/>
      <c r="D40" s="130"/>
      <c r="E40" s="59"/>
      <c r="F40" s="74" t="str">
        <f t="shared" si="1"/>
        <v/>
      </c>
      <c r="G40" s="143"/>
      <c r="H40" s="158"/>
      <c r="I40" s="158"/>
      <c r="J40" s="122" t="str">
        <f>IF(H40="","",AVERAGE(IF(H40="5 (Muy alto)", 5, IF(H40="4 (Alto)",4, IF(H40="3 (Medio alto)",3, IF(H40="2 (Medio bajo)",2, IF(H40="1 (Bajo)", 1, IF(H40="0 (Nulo)",0,"--")))))),IF(I40="5 (Muy alto)", 5, IF(I40="4 (Alto)",4, IF(I40="3 (Medio alto)",3, IF(I40="2 (Medio bajo)",2, IF(I40="1 (Bajo)", 1, IF(I40="0 (Nulo)",0,"--")))))), IF(I40="5 (Muy alto)", 5, IF(I40="4 (Alto)",4, IF(I40="3 (Medio alto)",3, IF(I40="2 (Medio bajo)",2, IF(I40="1 (Bajo)", 1, IF(I40="0 (Nulo)",0,"--"))))))))</f>
        <v/>
      </c>
      <c r="K40" s="85" t="str">
        <f>IF(J40="","",IF(J40&gt;4,"Establecer acción!",IF(J40=4,"Establecer acción!","--")))</f>
        <v/>
      </c>
      <c r="L40" s="154"/>
      <c r="M40" s="4"/>
    </row>
    <row r="41" spans="1:13" x14ac:dyDescent="0.2">
      <c r="A41" s="4"/>
      <c r="B41" s="133"/>
      <c r="C41" s="134"/>
      <c r="D41" s="130"/>
      <c r="E41" s="59"/>
      <c r="F41" s="74" t="str">
        <f t="shared" si="1"/>
        <v/>
      </c>
      <c r="G41" s="143"/>
      <c r="H41" s="158"/>
      <c r="I41" s="158"/>
      <c r="J41" s="122" t="str">
        <f>IF(H41="","",AVERAGE(IF(H41="5 (Muy alto)", 5, IF(H41="4 (Alto)",4, IF(H41="3 (Medio alto)",3, IF(H41="2 (Medio bajo)",2, IF(H41="1 (Bajo)", 1, IF(H41="0 (Nulo)",0,"--")))))),IF(I41="5 (Muy alto)", 5, IF(I41="4 (Alto)",4, IF(I41="3 (Medio alto)",3, IF(I41="2 (Medio bajo)",2, IF(I41="1 (Bajo)", 1, IF(I41="0 (Nulo)",0,"--")))))), IF(I41="5 (Muy alto)", 5, IF(I41="4 (Alto)",4, IF(I41="3 (Medio alto)",3, IF(I41="2 (Medio bajo)",2, IF(I41="1 (Bajo)", 1, IF(I41="0 (Nulo)",0,"--"))))))))</f>
        <v/>
      </c>
      <c r="K41" s="85" t="str">
        <f>IF(J41="","",IF(J41&gt;4,"Establecer acción!",IF(J41=4,"Establecer acción!","--")))</f>
        <v/>
      </c>
      <c r="L41" s="154"/>
      <c r="M41" s="4"/>
    </row>
    <row r="42" spans="1:13" ht="13.5" thickBot="1" x14ac:dyDescent="0.25">
      <c r="A42" s="4"/>
      <c r="B42" s="135"/>
      <c r="C42" s="138"/>
      <c r="D42" s="137"/>
      <c r="E42" s="60"/>
      <c r="F42" s="76" t="str">
        <f t="shared" si="1"/>
        <v/>
      </c>
      <c r="G42" s="144"/>
      <c r="H42" s="159"/>
      <c r="I42" s="159"/>
      <c r="J42" s="123" t="str">
        <f>IF(H42="","",AVERAGE(IF(H42="5 (Muy alto)", 5, IF(H42="4 (Alto)",4, IF(H42="3 (Medio alto)",3, IF(H42="2 (Medio bajo)",2, IF(H42="1 (Bajo)", 1, IF(H42="0 (Nulo)",0,"--")))))),IF(I42="5 (Muy alto)", 5, IF(I42="4 (Alto)",4, IF(I42="3 (Medio alto)",3, IF(I42="2 (Medio bajo)",2, IF(I42="1 (Bajo)", 1, IF(I42="0 (Nulo)",0,"--")))))), IF(I42="5 (Muy alto)", 5, IF(I42="4 (Alto)",4, IF(I42="3 (Medio alto)",3, IF(I42="2 (Medio bajo)",2, IF(I42="1 (Bajo)", 1, IF(I42="0 (Nulo)",0,"--"))))))))</f>
        <v/>
      </c>
      <c r="K42" s="86" t="str">
        <f>IF(J42="","",IF(J42&gt;4,"Establecer acción!",IF(J42=4,"Establecer acción!","--")))</f>
        <v/>
      </c>
      <c r="L42" s="155"/>
      <c r="M42" s="4"/>
    </row>
    <row r="43" spans="1:13" x14ac:dyDescent="0.2">
      <c r="A43" s="4"/>
      <c r="B43" s="131">
        <v>7</v>
      </c>
      <c r="C43" s="132"/>
      <c r="D43" s="127"/>
      <c r="E43" s="79"/>
      <c r="F43" s="84" t="str">
        <f t="shared" si="1"/>
        <v/>
      </c>
      <c r="G43" s="145"/>
      <c r="H43" s="156"/>
      <c r="I43" s="156"/>
      <c r="J43" s="125" t="str">
        <f>IF(H43="","",AVERAGE(IF(H43="5 (Muy alto)", 5, IF(H43="4 (Alto)",4, IF(H43="3 (Medio alto)",3, IF(H43="2 (Medio bajo)",2, IF(H43="1 (Bajo)", 1, IF(H43="0 (Nulo)",0,"--")))))),IF(I43="5 (Muy alto)", 5, IF(I43="4 (Alto)",4, IF(I43="3 (Medio alto)",3, IF(I43="2 (Medio bajo)",2, IF(I43="1 (Bajo)", 1, IF(I43="0 (Nulo)",0,"--"))))))))</f>
        <v/>
      </c>
      <c r="K43" s="111" t="str">
        <f t="shared" si="0"/>
        <v/>
      </c>
      <c r="L43" s="153"/>
      <c r="M43" s="4"/>
    </row>
    <row r="44" spans="1:13" x14ac:dyDescent="0.2">
      <c r="A44" s="4"/>
      <c r="B44" s="133"/>
      <c r="C44" s="134"/>
      <c r="D44" s="129"/>
      <c r="E44" s="66"/>
      <c r="F44" s="85" t="str">
        <f t="shared" si="1"/>
        <v/>
      </c>
      <c r="G44" s="142"/>
      <c r="H44" s="157"/>
      <c r="I44" s="157"/>
      <c r="J44" s="124" t="str">
        <f>IF(H44="","",AVERAGE(IF(H44="5 (Muy alto)", 5, IF(H44="4 (Alto)",4, IF(H44="3 (Medio alto)",3, IF(H44="2 (Medio bajo)",2, IF(H44="1 (Bajo)", 1, IF(H44="0 (Nulo)",0,"--")))))),IF(I44="5 (Muy alto)", 5, IF(I44="4 (Alto)",4, IF(I44="3 (Medio alto)",3, IF(I44="2 (Medio bajo)",2, IF(I44="1 (Bajo)", 1, IF(I44="0 (Nulo)",0,"--"))))))))</f>
        <v/>
      </c>
      <c r="K44" s="111" t="str">
        <f t="shared" si="0"/>
        <v/>
      </c>
      <c r="L44" s="154"/>
      <c r="M44" s="4"/>
    </row>
    <row r="45" spans="1:13" x14ac:dyDescent="0.2">
      <c r="A45" s="4"/>
      <c r="B45" s="133"/>
      <c r="C45" s="134"/>
      <c r="D45" s="130"/>
      <c r="E45" s="59"/>
      <c r="F45" s="74" t="str">
        <f t="shared" si="1"/>
        <v/>
      </c>
      <c r="G45" s="143"/>
      <c r="H45" s="158"/>
      <c r="I45" s="158"/>
      <c r="J45" s="122" t="str">
        <f>IF(H45="","",AVERAGE(IF(H45="5 (Muy alto)", 5, IF(H45="4 (Alto)",4, IF(H45="3 (Medio alto)",3, IF(H45="2 (Medio bajo)",2, IF(H45="1 (Bajo)", 1, IF(H45="0 (Nulo)",0,"--")))))),IF(I45="5 (Muy alto)", 5, IF(I45="4 (Alto)",4, IF(I45="3 (Medio alto)",3, IF(I45="2 (Medio bajo)",2, IF(I45="1 (Bajo)", 1, IF(I45="0 (Nulo)",0,"--")))))), IF(I45="5 (Muy alto)", 5, IF(I45="4 (Alto)",4, IF(I45="3 (Medio alto)",3, IF(I45="2 (Medio bajo)",2, IF(I45="1 (Bajo)", 1, IF(I45="0 (Nulo)",0,"--"))))))))</f>
        <v/>
      </c>
      <c r="K45" s="85" t="str">
        <f>IF(J45="","",IF(J45&gt;4,"Establecer acción!",IF(J45=4,"Establecer acción!","--")))</f>
        <v/>
      </c>
      <c r="L45" s="148"/>
      <c r="M45" s="4"/>
    </row>
    <row r="46" spans="1:13" ht="13.5" thickBot="1" x14ac:dyDescent="0.25">
      <c r="A46" s="4"/>
      <c r="B46" s="135"/>
      <c r="C46" s="136"/>
      <c r="D46" s="137"/>
      <c r="E46" s="60"/>
      <c r="F46" s="76" t="str">
        <f t="shared" si="1"/>
        <v/>
      </c>
      <c r="G46" s="144"/>
      <c r="H46" s="159"/>
      <c r="I46" s="159"/>
      <c r="J46" s="123" t="str">
        <f>IF(H46="","",AVERAGE(IF(H46="5 (Muy alto)", 5, IF(H46="4 (Alto)",4, IF(H46="3 (Medio alto)",3, IF(H46="2 (Medio bajo)",2, IF(H46="1 (Bajo)", 1, IF(H46="0 (Nulo)",0,"--")))))),IF(I46="5 (Muy alto)", 5, IF(I46="4 (Alto)",4, IF(I46="3 (Medio alto)",3, IF(I46="2 (Medio bajo)",2, IF(I46="1 (Bajo)", 1, IF(I46="0 (Nulo)",0,"--")))))), IF(I46="5 (Muy alto)", 5, IF(I46="4 (Alto)",4, IF(I46="3 (Medio alto)",3, IF(I46="2 (Medio bajo)",2, IF(I46="1 (Bajo)", 1, IF(I46="0 (Nulo)",0,"--"))))))))</f>
        <v/>
      </c>
      <c r="K46" s="86" t="str">
        <f>IF(J46="","",IF(J46&gt;4,"Establecer acción!",IF(J46=4,"Establecer acción!","--")))</f>
        <v/>
      </c>
      <c r="L46" s="151"/>
      <c r="M46" s="4"/>
    </row>
    <row r="47" spans="1:13" x14ac:dyDescent="0.2">
      <c r="A47" s="4"/>
      <c r="B47" s="131">
        <v>8</v>
      </c>
      <c r="C47" s="132"/>
      <c r="D47" s="127"/>
      <c r="E47" s="79"/>
      <c r="F47" s="84" t="str">
        <f t="shared" si="1"/>
        <v/>
      </c>
      <c r="G47" s="145"/>
      <c r="H47" s="156"/>
      <c r="I47" s="156"/>
      <c r="J47" s="125" t="str">
        <f>IF(H47="","",AVERAGE(IF(H47="5 (Muy alto)", 5, IF(H47="4 (Alto)",4, IF(H47="3 (Medio alto)",3, IF(H47="2 (Medio bajo)",2, IF(H47="1 (Bajo)", 1, IF(H47="0 (Nulo)",0,"--")))))),IF(I47="5 (Muy alto)", 5, IF(I47="4 (Alto)",4, IF(I47="3 (Medio alto)",3, IF(I47="2 (Medio bajo)",2, IF(I47="1 (Bajo)", 1, IF(I47="0 (Nulo)",0,"--"))))))))</f>
        <v/>
      </c>
      <c r="K47" s="111" t="str">
        <f>IF(J47="","",IF(J47&gt;4,"Establecer acción!","--"))</f>
        <v/>
      </c>
      <c r="L47" s="153"/>
      <c r="M47" s="4"/>
    </row>
    <row r="48" spans="1:13" ht="13.5" thickBot="1" x14ac:dyDescent="0.25">
      <c r="A48" s="4"/>
      <c r="B48" s="135"/>
      <c r="C48" s="136"/>
      <c r="D48" s="137"/>
      <c r="E48" s="60"/>
      <c r="F48" s="76" t="str">
        <f t="shared" si="1"/>
        <v/>
      </c>
      <c r="G48" s="144"/>
      <c r="H48" s="159"/>
      <c r="I48" s="159"/>
      <c r="J48" s="123" t="str">
        <f>IF(H48="","",AVERAGE(IF(H48="5 (Muy alto)", 5, IF(H48="4 (Alto)",4, IF(H48="3 (Medio alto)",3, IF(H48="2 (Medio bajo)",2, IF(H48="1 (Bajo)", 1, IF(H48="0 (Nulo)",0,"--")))))),IF(I48="5 (Muy alto)", 5, IF(I48="4 (Alto)",4, IF(I48="3 (Medio alto)",3, IF(I48="2 (Medio bajo)",2, IF(I48="1 (Bajo)", 1, IF(I48="0 (Nulo)",0,"--")))))), IF(I48="5 (Muy alto)", 5, IF(I48="4 (Alto)",4, IF(I48="3 (Medio alto)",3, IF(I48="2 (Medio bajo)",2, IF(I48="1 (Bajo)", 1, IF(I48="0 (Nulo)",0,"--"))))))))</f>
        <v/>
      </c>
      <c r="K48" s="86" t="str">
        <f>IF(J48="","",IF(J48&gt;4,"Establecer acción!",IF(J48=4,"Establecer acción!","--")))</f>
        <v/>
      </c>
      <c r="L48" s="155"/>
      <c r="M48" s="4"/>
    </row>
    <row r="49" spans="1:13" x14ac:dyDescent="0.2">
      <c r="A49" s="4"/>
      <c r="B49" s="131">
        <v>9</v>
      </c>
      <c r="C49" s="132"/>
      <c r="D49" s="127"/>
      <c r="E49" s="79"/>
      <c r="F49" s="84" t="str">
        <f t="shared" si="1"/>
        <v/>
      </c>
      <c r="G49" s="145"/>
      <c r="H49" s="156"/>
      <c r="I49" s="156"/>
      <c r="J49" s="125" t="str">
        <f>IF(H49="","",AVERAGE(IF(H49="5 (Muy alto)", 5, IF(H49="4 (Alto)",4, IF(H49="3 (Medio alto)",3, IF(H49="2 (Medio bajo)",2, IF(H49="1 (Bajo)", 1, IF(H49="0 (Nulo)",0,"--")))))),IF(I49="5 (Muy alto)", 5, IF(I49="4 (Alto)",4, IF(I49="3 (Medio alto)",3, IF(I49="2 (Medio bajo)",2, IF(I49="1 (Bajo)", 1, IF(I49="0 (Nulo)",0,"--"))))))))</f>
        <v/>
      </c>
      <c r="K49" s="111" t="str">
        <f>IF(J49="","",IF(J49&gt;4,"Establecer acción!","--"))</f>
        <v/>
      </c>
      <c r="L49" s="153"/>
      <c r="M49" s="4"/>
    </row>
    <row r="50" spans="1:13" ht="13.5" thickBot="1" x14ac:dyDescent="0.25">
      <c r="A50" s="4"/>
      <c r="B50" s="135"/>
      <c r="C50" s="136"/>
      <c r="D50" s="137"/>
      <c r="E50" s="60"/>
      <c r="F50" s="76"/>
      <c r="G50" s="144"/>
      <c r="H50" s="159"/>
      <c r="I50" s="159"/>
      <c r="J50" s="123" t="str">
        <f>IF(H50="","",AVERAGE(IF(H50="5 (Muy alto)", 5, IF(H50="4 (Alto)",4, IF(H50="3 (Medio alto)",3, IF(H50="2 (Medio bajo)",2, IF(H50="1 (Bajo)", 1, IF(H50="0 (Nulo)",0,"--")))))),IF(I50="5 (Muy alto)", 5, IF(I50="4 (Alto)",4, IF(I50="3 (Medio alto)",3, IF(I50="2 (Medio bajo)",2, IF(I50="1 (Bajo)", 1, IF(I50="0 (Nulo)",0,"--")))))), IF(I50="5 (Muy alto)", 5, IF(I50="4 (Alto)",4, IF(I50="3 (Medio alto)",3, IF(I50="2 (Medio bajo)",2, IF(I50="1 (Bajo)", 1, IF(I50="0 (Nulo)",0,"--"))))))))</f>
        <v/>
      </c>
      <c r="K50" s="86" t="str">
        <f>IF(J50="","",IF(J50&gt;4,"Establecer acción!",IF(J50=4,"Establecer acción!","--")))</f>
        <v/>
      </c>
      <c r="L50" s="151"/>
      <c r="M50" s="4"/>
    </row>
    <row r="51" spans="1:13" x14ac:dyDescent="0.2">
      <c r="A51" s="4"/>
      <c r="B51" s="133">
        <v>10</v>
      </c>
      <c r="C51" s="139"/>
      <c r="D51" s="129"/>
      <c r="E51" s="83"/>
      <c r="F51" s="85" t="str">
        <f t="shared" si="1"/>
        <v/>
      </c>
      <c r="G51" s="142"/>
      <c r="H51" s="157"/>
      <c r="I51" s="157"/>
      <c r="J51" s="125" t="str">
        <f>IF(H51="","",AVERAGE(IF(H51="5 (Muy alto)", 5, IF(H51="4 (Alto)",4, IF(H51="3 (Medio alto)",3, IF(H51="2 (Medio bajo)",2, IF(H51="1 (Bajo)", 1, IF(H51="0 (Nulo)",0,"--")))))),IF(I51="5 (Muy alto)", 5, IF(I51="4 (Alto)",4, IF(I51="3 (Medio alto)",3, IF(I51="2 (Medio bajo)",2, IF(I51="1 (Bajo)", 1, IF(I51="0 (Nulo)",0,"--"))))))))</f>
        <v/>
      </c>
      <c r="K51" s="87" t="str">
        <f>IF(J51="","",IF(J51&gt;4,"Establecer acción!","--"))</f>
        <v/>
      </c>
      <c r="L51" s="153"/>
      <c r="M51" s="4"/>
    </row>
    <row r="52" spans="1:13" ht="13.5" thickBot="1" x14ac:dyDescent="0.25">
      <c r="A52" s="4"/>
      <c r="B52" s="135"/>
      <c r="C52" s="138"/>
      <c r="D52" s="137"/>
      <c r="E52" s="60"/>
      <c r="F52" s="76" t="str">
        <f t="shared" si="1"/>
        <v/>
      </c>
      <c r="G52" s="144"/>
      <c r="H52" s="159"/>
      <c r="I52" s="159"/>
      <c r="J52" s="123" t="str">
        <f>IF(H52="","",AVERAGE(IF(H52="5 (Muy alto)", 5, IF(H52="4 (Alto)",4, IF(H52="3 (Medio alto)",3, IF(H52="2 (Medio bajo)",2, IF(H52="1 (Bajo)", 1, IF(H52="0 (Nulo)",0,"--")))))),IF(I52="5 (Muy alto)", 5, IF(I52="4 (Alto)",4, IF(I52="3 (Medio alto)",3, IF(I52="2 (Medio bajo)",2, IF(I52="1 (Bajo)", 1, IF(I52="0 (Nulo)",0,"--")))))), IF(I52="5 (Muy alto)", 5, IF(I52="4 (Alto)",4, IF(I52="3 (Medio alto)",3, IF(I52="2 (Medio bajo)",2, IF(I52="1 (Bajo)", 1, IF(I52="0 (Nulo)",0,"--"))))))))</f>
        <v/>
      </c>
      <c r="K52" s="64" t="str">
        <f>IF(J52="","",IF(J52&gt;4,"Establecer acción!",IF(J52=4,"Establecer acción!","--")))</f>
        <v/>
      </c>
      <c r="L52" s="155"/>
      <c r="M52" s="4"/>
    </row>
    <row r="53" spans="1:13" x14ac:dyDescent="0.2">
      <c r="A53" s="4"/>
      <c r="B53" s="100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3" x14ac:dyDescent="0.2">
      <c r="A54" s="4"/>
      <c r="B54" s="100"/>
      <c r="C54" s="105">
        <f>C8</f>
        <v>0</v>
      </c>
      <c r="D54" s="121" t="e">
        <f>AVERAGE(J11:J12)</f>
        <v>#DIV/0!</v>
      </c>
      <c r="E54" s="4"/>
      <c r="F54" s="4"/>
      <c r="G54" s="4"/>
    </row>
    <row r="55" spans="1:13" x14ac:dyDescent="0.2">
      <c r="A55" s="4"/>
      <c r="B55" s="100"/>
      <c r="C55" s="105">
        <f>C13</f>
        <v>0</v>
      </c>
      <c r="D55" s="121" t="e">
        <f>AVERAGE(J16:J17)</f>
        <v>#DIV/0!</v>
      </c>
      <c r="E55" s="4"/>
      <c r="F55" s="4"/>
      <c r="G55" s="4"/>
    </row>
    <row r="56" spans="1:13" x14ac:dyDescent="0.2">
      <c r="A56" s="4"/>
      <c r="B56" s="100"/>
      <c r="C56" s="105">
        <f>C18</f>
        <v>0</v>
      </c>
      <c r="D56" s="121" t="e">
        <f>AVERAGE(J22:J24)</f>
        <v>#DIV/0!</v>
      </c>
      <c r="E56" s="4"/>
      <c r="F56" s="4"/>
      <c r="G56" s="4"/>
    </row>
    <row r="57" spans="1:13" x14ac:dyDescent="0.2">
      <c r="A57" s="4"/>
      <c r="B57" s="100"/>
      <c r="C57" s="105">
        <f>C25</f>
        <v>0</v>
      </c>
      <c r="D57" s="121" t="e">
        <f>AVERAGE(J27:J28)</f>
        <v>#DIV/0!</v>
      </c>
      <c r="E57" s="4"/>
      <c r="F57" s="4"/>
      <c r="G57" s="4"/>
    </row>
    <row r="58" spans="1:13" x14ac:dyDescent="0.2">
      <c r="A58" s="4"/>
      <c r="B58" s="100"/>
      <c r="C58" s="105">
        <f>C29</f>
        <v>0</v>
      </c>
      <c r="D58" s="121" t="e">
        <f>AVERAGE(J32:J35)</f>
        <v>#DIV/0!</v>
      </c>
      <c r="E58" s="4"/>
      <c r="F58" s="4"/>
      <c r="G58" s="4"/>
    </row>
    <row r="59" spans="1:13" x14ac:dyDescent="0.2">
      <c r="A59" s="4"/>
      <c r="B59" s="100"/>
      <c r="C59" s="105">
        <f>C36</f>
        <v>0</v>
      </c>
      <c r="D59" s="121" t="e">
        <f>AVERAGE(J40:J42)</f>
        <v>#DIV/0!</v>
      </c>
      <c r="E59" s="4"/>
      <c r="F59" s="4"/>
      <c r="G59" s="4"/>
    </row>
    <row r="60" spans="1:13" x14ac:dyDescent="0.2">
      <c r="A60" s="4"/>
      <c r="B60" s="100"/>
      <c r="C60" s="105">
        <f>C43</f>
        <v>0</v>
      </c>
      <c r="D60" s="121" t="e">
        <f>AVERAGE(J45:J46)</f>
        <v>#DIV/0!</v>
      </c>
      <c r="E60" s="4"/>
      <c r="F60" s="4"/>
      <c r="G60" s="4"/>
    </row>
    <row r="61" spans="1:13" x14ac:dyDescent="0.2">
      <c r="A61" s="4"/>
      <c r="B61" s="100"/>
      <c r="C61" s="105">
        <f>C47</f>
        <v>0</v>
      </c>
      <c r="D61" s="121" t="e">
        <f>AVERAGE(J48)</f>
        <v>#DIV/0!</v>
      </c>
      <c r="E61" s="4"/>
      <c r="F61" s="4"/>
      <c r="G61" s="4"/>
    </row>
    <row r="62" spans="1:13" x14ac:dyDescent="0.2">
      <c r="A62" s="4"/>
      <c r="B62" s="100"/>
      <c r="C62" s="105">
        <f>C49</f>
        <v>0</v>
      </c>
      <c r="D62" s="121" t="e">
        <f>AVERAGE(J50)</f>
        <v>#DIV/0!</v>
      </c>
      <c r="E62" s="4"/>
      <c r="F62" s="4"/>
      <c r="G62" s="4"/>
    </row>
    <row r="63" spans="1:13" x14ac:dyDescent="0.2">
      <c r="A63" s="4"/>
      <c r="B63" s="100"/>
      <c r="C63" s="105">
        <f>C51</f>
        <v>0</v>
      </c>
      <c r="D63" s="121" t="e">
        <f>AVERAGE(J52)</f>
        <v>#DIV/0!</v>
      </c>
      <c r="E63" s="4"/>
      <c r="F63" s="4"/>
      <c r="G63" s="4"/>
    </row>
    <row r="64" spans="1:13" x14ac:dyDescent="0.2">
      <c r="A64" s="4"/>
      <c r="B64" s="100"/>
      <c r="C64" s="4"/>
      <c r="D64" s="4"/>
      <c r="E64" s="4"/>
      <c r="F64" s="4"/>
      <c r="G64" s="4"/>
    </row>
    <row r="65" spans="1:7" x14ac:dyDescent="0.2">
      <c r="A65" s="4"/>
      <c r="B65" s="100"/>
      <c r="C65" s="4"/>
      <c r="D65" s="4"/>
      <c r="E65" s="4"/>
      <c r="F65" s="4"/>
      <c r="G65" s="4"/>
    </row>
    <row r="66" spans="1:7" x14ac:dyDescent="0.2">
      <c r="A66" s="4"/>
      <c r="B66" s="100"/>
      <c r="C66" s="4"/>
      <c r="D66" s="4"/>
      <c r="E66" s="4"/>
      <c r="F66" s="4"/>
      <c r="G66" s="4"/>
    </row>
    <row r="67" spans="1:7" x14ac:dyDescent="0.2">
      <c r="A67" s="4"/>
      <c r="B67" s="100"/>
      <c r="C67" s="4"/>
      <c r="D67" s="4"/>
      <c r="E67" s="4"/>
      <c r="F67" s="4"/>
      <c r="G67" s="4"/>
    </row>
    <row r="68" spans="1:7" x14ac:dyDescent="0.2">
      <c r="A68" s="4"/>
      <c r="B68" s="100"/>
      <c r="C68" s="4"/>
      <c r="D68" s="4"/>
      <c r="E68" s="4"/>
      <c r="F68" s="4"/>
      <c r="G68" s="4"/>
    </row>
    <row r="69" spans="1:7" x14ac:dyDescent="0.2">
      <c r="A69" s="4"/>
      <c r="B69" s="100"/>
      <c r="C69" s="4"/>
      <c r="D69" s="4"/>
      <c r="E69" s="4"/>
      <c r="F69" s="4"/>
      <c r="G69" s="4"/>
    </row>
    <row r="70" spans="1:7" x14ac:dyDescent="0.2">
      <c r="A70" s="4"/>
      <c r="B70" s="100"/>
      <c r="C70" s="4"/>
      <c r="D70" s="4"/>
      <c r="E70" s="4"/>
      <c r="F70" s="4"/>
      <c r="G70" s="4"/>
    </row>
    <row r="71" spans="1:7" x14ac:dyDescent="0.2">
      <c r="A71" s="4"/>
      <c r="B71" s="100"/>
      <c r="C71" s="4"/>
      <c r="D71" s="4"/>
      <c r="E71" s="4"/>
      <c r="F71" s="4"/>
      <c r="G71" s="4"/>
    </row>
    <row r="72" spans="1:7" x14ac:dyDescent="0.2">
      <c r="A72" s="4"/>
      <c r="B72" s="100"/>
      <c r="C72" s="105"/>
      <c r="D72" s="121"/>
      <c r="E72" s="4"/>
      <c r="F72" s="4"/>
      <c r="G72" s="4"/>
    </row>
    <row r="73" spans="1:7" x14ac:dyDescent="0.2">
      <c r="A73" s="4"/>
      <c r="B73" s="100"/>
      <c r="C73" s="105"/>
      <c r="D73" s="121"/>
      <c r="E73" s="4"/>
      <c r="F73" s="4"/>
      <c r="G73" s="4"/>
    </row>
    <row r="74" spans="1:7" x14ac:dyDescent="0.2">
      <c r="A74" s="4"/>
      <c r="B74" s="100"/>
      <c r="C74" s="105"/>
      <c r="D74" s="115"/>
      <c r="E74" s="4"/>
      <c r="F74" s="4"/>
      <c r="G74" s="4"/>
    </row>
    <row r="75" spans="1:7" x14ac:dyDescent="0.2">
      <c r="A75" s="4"/>
      <c r="B75" s="100"/>
      <c r="C75" s="105"/>
      <c r="D75" s="121"/>
      <c r="E75" s="4"/>
      <c r="F75" s="4"/>
      <c r="G75" s="4"/>
    </row>
    <row r="76" spans="1:7" x14ac:dyDescent="0.2">
      <c r="A76" s="4"/>
      <c r="B76" s="100"/>
      <c r="C76" s="105"/>
      <c r="D76" s="121"/>
      <c r="E76" s="4"/>
      <c r="F76" s="4"/>
      <c r="G76" s="4"/>
    </row>
    <row r="77" spans="1:7" x14ac:dyDescent="0.2">
      <c r="A77" s="4"/>
      <c r="B77" s="100"/>
      <c r="C77" s="105"/>
      <c r="D77" s="115"/>
      <c r="E77" s="4"/>
      <c r="F77" s="4"/>
      <c r="G77" s="4"/>
    </row>
    <row r="78" spans="1:7" x14ac:dyDescent="0.2">
      <c r="A78" s="4"/>
      <c r="B78" s="100"/>
      <c r="C78" s="105"/>
      <c r="D78" s="121"/>
      <c r="E78" s="4"/>
      <c r="F78" s="4"/>
      <c r="G78" s="4"/>
    </row>
    <row r="79" spans="1:7" x14ac:dyDescent="0.2">
      <c r="A79" s="4"/>
      <c r="B79" s="100"/>
      <c r="C79" s="105"/>
      <c r="D79" s="121"/>
      <c r="E79" s="4"/>
      <c r="F79" s="4"/>
      <c r="G79" s="4"/>
    </row>
    <row r="80" spans="1:7" x14ac:dyDescent="0.2">
      <c r="C80" s="105"/>
      <c r="D80" s="121"/>
    </row>
    <row r="81" spans="3:4" x14ac:dyDescent="0.2">
      <c r="C81" s="105"/>
      <c r="D81" s="121"/>
    </row>
  </sheetData>
  <sheetProtection insertRows="0" deleteRows="0"/>
  <dataConsolidate/>
  <mergeCells count="12">
    <mergeCell ref="L6:L7"/>
    <mergeCell ref="B8:B12"/>
    <mergeCell ref="B4:F4"/>
    <mergeCell ref="B5:C6"/>
    <mergeCell ref="D5:F5"/>
    <mergeCell ref="G5:K5"/>
    <mergeCell ref="D6:D7"/>
    <mergeCell ref="E6:E7"/>
    <mergeCell ref="F6:F7"/>
    <mergeCell ref="G6:G7"/>
    <mergeCell ref="H6:J6"/>
    <mergeCell ref="K6:K7"/>
  </mergeCells>
  <conditionalFormatting sqref="E8:E52">
    <cfRule type="expression" dxfId="51" priority="7">
      <formula>"No"</formula>
    </cfRule>
  </conditionalFormatting>
  <conditionalFormatting sqref="G8:K29 G32:K52 L8:L52">
    <cfRule type="expression" dxfId="50" priority="12">
      <formula>"$D$8:$D$51="""""</formula>
    </cfRule>
  </conditionalFormatting>
  <conditionalFormatting sqref="G30:K31">
    <cfRule type="expression" dxfId="49" priority="3">
      <formula>"$D$8:$D$51="""""</formula>
    </cfRule>
  </conditionalFormatting>
  <conditionalFormatting sqref="J11:J12 J16:J17 J22:J24 J27:J28 J32:J35 J40:J42 J45:J46 J48 J50 J52">
    <cfRule type="cellIs" dxfId="48" priority="10" operator="greaterThanOrEqual">
      <formula>4</formula>
    </cfRule>
  </conditionalFormatting>
  <conditionalFormatting sqref="J30:J31">
    <cfRule type="cellIs" dxfId="47" priority="2" operator="greaterThan">
      <formula>"'4'"</formula>
    </cfRule>
  </conditionalFormatting>
  <conditionalFormatting sqref="K8:K29 L8:L52 K32:K52">
    <cfRule type="expression" dxfId="46" priority="13">
      <formula>"Establecer acción!"</formula>
    </cfRule>
  </conditionalFormatting>
  <conditionalFormatting sqref="K30:K31">
    <cfRule type="expression" dxfId="45" priority="4">
      <formula>"Establecer acción!"</formula>
    </cfRule>
  </conditionalFormatting>
  <conditionalFormatting sqref="K52">
    <cfRule type="expression" dxfId="44" priority="1">
      <formula>"Establecer acción!"</formula>
    </cfRule>
  </conditionalFormatting>
  <pageMargins left="0.70866141732283472" right="0.70866141732283472" top="0.74803149606299213" bottom="0.74803149606299213" header="0.31496062992125984" footer="0.31496062992125984"/>
  <pageSetup paperSize="8" scale="76" fitToHeight="2" orientation="landscape" r:id="rId1"/>
  <rowBreaks count="1" manualBreakCount="1">
    <brk id="52" min="1" max="11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Ayuda!$D$7:$D$12</xm:f>
          </x14:formula1>
          <xm:sqref>H8:H52</xm:sqref>
        </x14:dataValidation>
        <x14:dataValidation type="list" allowBlank="1" showInputMessage="1" showErrorMessage="1" xr:uid="{00000000-0002-0000-0000-000001000000}">
          <x14:formula1>
            <xm:f>Ayuda!$E$7:$E$12</xm:f>
          </x14:formula1>
          <xm:sqref>I8:I52</xm:sqref>
        </x14:dataValidation>
        <x14:dataValidation type="list" allowBlank="1" showInputMessage="1" showErrorMessage="1" xr:uid="{00000000-0002-0000-0000-000002000000}">
          <x14:formula1>
            <xm:f>Ayuda!$B$33:$B$34</xm:f>
          </x14:formula1>
          <xm:sqref>E8:E52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54BA6-9EA0-442B-A615-16E4CA28E439}">
  <sheetPr>
    <tabColor theme="4" tint="0.79998168889431442"/>
    <pageSetUpPr fitToPage="1"/>
  </sheetPr>
  <dimension ref="B1:T41"/>
  <sheetViews>
    <sheetView showGridLines="0" topLeftCell="N34" zoomScale="85" zoomScaleNormal="85" zoomScaleSheetLayoutView="70" workbookViewId="0">
      <selection activeCell="AA9" sqref="AA9"/>
    </sheetView>
  </sheetViews>
  <sheetFormatPr baseColWidth="10" defaultColWidth="11.42578125" defaultRowHeight="12.75" x14ac:dyDescent="0.2"/>
  <cols>
    <col min="1" max="1" width="2.42578125" style="3" customWidth="1"/>
    <col min="2" max="2" width="11.42578125" style="3"/>
    <col min="3" max="3" width="11.42578125" style="3" customWidth="1"/>
    <col min="4" max="4" width="46.7109375" style="3" customWidth="1"/>
    <col min="5" max="6" width="11.42578125" style="3"/>
    <col min="7" max="7" width="19.42578125" style="3" customWidth="1"/>
    <col min="8" max="8" width="7.7109375" style="3" customWidth="1"/>
    <col min="9" max="9" width="3.28515625" style="3" customWidth="1"/>
    <col min="10" max="10" width="20.5703125" style="3" customWidth="1"/>
    <col min="11" max="11" width="1.140625" style="94" customWidth="1"/>
    <col min="12" max="12" width="3.7109375" style="3" customWidth="1"/>
    <col min="13" max="13" width="89.85546875" style="3" customWidth="1"/>
    <col min="14" max="16384" width="11.42578125" style="3"/>
  </cols>
  <sheetData>
    <row r="1" spans="2:20" ht="13.5" thickBot="1" x14ac:dyDescent="0.25"/>
    <row r="2" spans="2:20" ht="15.75" customHeight="1" x14ac:dyDescent="0.2">
      <c r="B2" s="298"/>
      <c r="C2" s="301" t="s">
        <v>17</v>
      </c>
      <c r="D2" s="302"/>
      <c r="E2" s="302"/>
      <c r="F2" s="302"/>
      <c r="G2" s="303"/>
      <c r="H2" s="310" t="s">
        <v>18</v>
      </c>
      <c r="I2" s="310"/>
      <c r="J2" s="88">
        <v>5</v>
      </c>
    </row>
    <row r="3" spans="2:20" x14ac:dyDescent="0.2">
      <c r="B3" s="299"/>
      <c r="C3" s="304"/>
      <c r="D3" s="305"/>
      <c r="E3" s="305"/>
      <c r="F3" s="305"/>
      <c r="G3" s="306"/>
      <c r="H3" s="311" t="s">
        <v>19</v>
      </c>
      <c r="I3" s="311"/>
      <c r="J3" s="95">
        <v>45627</v>
      </c>
    </row>
    <row r="4" spans="2:20" ht="13.5" thickBot="1" x14ac:dyDescent="0.25">
      <c r="B4" s="300"/>
      <c r="C4" s="307"/>
      <c r="D4" s="308"/>
      <c r="E4" s="308"/>
      <c r="F4" s="308"/>
      <c r="G4" s="309"/>
      <c r="H4" s="312" t="s">
        <v>20</v>
      </c>
      <c r="I4" s="312"/>
      <c r="J4" s="89" t="s">
        <v>21</v>
      </c>
    </row>
    <row r="5" spans="2:20" ht="6.75" customHeight="1" x14ac:dyDescent="0.2">
      <c r="B5" s="90"/>
      <c r="C5" s="90"/>
      <c r="D5" s="90"/>
      <c r="E5" s="90"/>
      <c r="F5" s="90"/>
      <c r="G5" s="90"/>
      <c r="H5" s="90"/>
      <c r="I5" s="90"/>
      <c r="J5" s="90"/>
    </row>
    <row r="6" spans="2:20" ht="6" customHeight="1" thickBot="1" x14ac:dyDescent="0.25">
      <c r="B6" s="91"/>
      <c r="C6" s="91"/>
      <c r="D6" s="91"/>
      <c r="E6" s="91"/>
      <c r="F6" s="91"/>
      <c r="G6" s="91"/>
      <c r="H6" s="91"/>
      <c r="I6" s="91"/>
      <c r="J6" s="91"/>
    </row>
    <row r="7" spans="2:20" ht="12" customHeight="1" thickBot="1" x14ac:dyDescent="0.25">
      <c r="B7" s="313" t="s">
        <v>22</v>
      </c>
      <c r="C7" s="314"/>
      <c r="D7" s="314"/>
      <c r="E7" s="314"/>
      <c r="F7" s="314"/>
      <c r="G7" s="314"/>
      <c r="H7" s="314"/>
      <c r="I7" s="314"/>
      <c r="J7" s="315"/>
      <c r="L7" s="94"/>
      <c r="N7" s="98"/>
      <c r="O7" s="98"/>
      <c r="P7" s="98"/>
      <c r="Q7" s="98"/>
      <c r="R7" s="98"/>
      <c r="S7" s="98"/>
      <c r="T7" s="98"/>
    </row>
    <row r="8" spans="2:20" ht="15.75" x14ac:dyDescent="0.25">
      <c r="B8" s="316" t="s">
        <v>23</v>
      </c>
      <c r="C8" s="317"/>
      <c r="D8" s="318"/>
      <c r="E8" s="319" t="s">
        <v>24</v>
      </c>
      <c r="F8" s="317"/>
      <c r="G8" s="317"/>
      <c r="H8" s="317"/>
      <c r="I8" s="317"/>
      <c r="J8" s="186"/>
      <c r="L8" s="94"/>
      <c r="N8" s="98"/>
      <c r="O8" s="98"/>
      <c r="P8" s="98"/>
      <c r="Q8" s="98"/>
      <c r="R8" s="98"/>
      <c r="S8" s="98"/>
      <c r="T8" s="98"/>
    </row>
    <row r="9" spans="2:20" ht="99.75" customHeight="1" x14ac:dyDescent="0.2">
      <c r="B9" s="290"/>
      <c r="C9" s="290"/>
      <c r="D9" s="290"/>
      <c r="E9" s="290"/>
      <c r="F9" s="290"/>
      <c r="G9" s="290"/>
      <c r="H9" s="290"/>
      <c r="I9" s="290"/>
      <c r="J9" s="290"/>
      <c r="L9" s="94"/>
      <c r="N9" s="99"/>
      <c r="O9" s="99"/>
      <c r="P9" s="99"/>
      <c r="Q9" s="99"/>
      <c r="R9" s="99"/>
      <c r="S9" s="99"/>
      <c r="T9" s="99"/>
    </row>
    <row r="10" spans="2:20" ht="75.75" customHeight="1" x14ac:dyDescent="0.2">
      <c r="B10" s="290"/>
      <c r="C10" s="290"/>
      <c r="D10" s="290"/>
      <c r="E10" s="291"/>
      <c r="F10" s="292"/>
      <c r="G10" s="292"/>
      <c r="H10" s="292"/>
      <c r="I10" s="292"/>
      <c r="J10" s="293"/>
      <c r="L10" s="94"/>
      <c r="M10" s="174"/>
      <c r="N10" s="99"/>
      <c r="O10" s="99"/>
      <c r="P10" s="99"/>
      <c r="Q10" s="99"/>
      <c r="R10" s="99"/>
      <c r="S10" s="99"/>
      <c r="T10" s="99"/>
    </row>
    <row r="11" spans="2:20" ht="77.25" customHeight="1" x14ac:dyDescent="0.2">
      <c r="B11" s="290"/>
      <c r="C11" s="290"/>
      <c r="D11" s="290"/>
      <c r="E11" s="291"/>
      <c r="F11" s="292"/>
      <c r="G11" s="292"/>
      <c r="H11" s="292"/>
      <c r="I11" s="292"/>
      <c r="J11" s="293"/>
      <c r="L11" s="94"/>
      <c r="M11" s="174"/>
      <c r="N11" s="99"/>
      <c r="O11" s="99"/>
      <c r="P11" s="99"/>
      <c r="Q11" s="99"/>
      <c r="R11" s="99"/>
      <c r="S11" s="99"/>
      <c r="T11" s="99"/>
    </row>
    <row r="12" spans="2:20" ht="66.75" customHeight="1" x14ac:dyDescent="0.2">
      <c r="B12" s="290"/>
      <c r="C12" s="290"/>
      <c r="D12" s="290"/>
      <c r="E12" s="291"/>
      <c r="F12" s="292"/>
      <c r="G12" s="292"/>
      <c r="H12" s="292"/>
      <c r="I12" s="292"/>
      <c r="J12" s="293"/>
      <c r="M12" s="174"/>
      <c r="N12" s="99"/>
      <c r="O12" s="99"/>
      <c r="P12" s="99"/>
      <c r="Q12" s="99"/>
      <c r="R12" s="99"/>
      <c r="S12" s="99"/>
      <c r="T12" s="99"/>
    </row>
    <row r="13" spans="2:20" ht="51.75" customHeight="1" x14ac:dyDescent="0.2">
      <c r="B13" s="297"/>
      <c r="C13" s="297"/>
      <c r="D13" s="297"/>
      <c r="E13" s="294"/>
      <c r="F13" s="295"/>
      <c r="G13" s="295"/>
      <c r="H13" s="295"/>
      <c r="I13" s="295"/>
      <c r="J13" s="296"/>
      <c r="L13" s="94"/>
      <c r="M13" s="174"/>
      <c r="N13" s="99"/>
      <c r="O13" s="99"/>
      <c r="P13" s="99"/>
      <c r="Q13" s="99"/>
      <c r="R13" s="99"/>
      <c r="S13" s="99"/>
      <c r="T13" s="99"/>
    </row>
    <row r="14" spans="2:20" ht="45.75" customHeight="1" x14ac:dyDescent="0.2">
      <c r="B14" s="290"/>
      <c r="C14" s="290"/>
      <c r="D14" s="290"/>
      <c r="E14" s="292"/>
      <c r="F14" s="292"/>
      <c r="G14" s="292"/>
      <c r="H14" s="292"/>
      <c r="I14" s="292"/>
      <c r="J14" s="293"/>
      <c r="L14" s="94"/>
      <c r="M14" s="174"/>
      <c r="N14" s="99"/>
      <c r="O14" s="99"/>
      <c r="P14" s="99"/>
      <c r="Q14" s="99"/>
      <c r="R14" s="99"/>
      <c r="S14" s="99"/>
      <c r="T14" s="99"/>
    </row>
    <row r="15" spans="2:20" ht="77.25" customHeight="1" x14ac:dyDescent="0.2">
      <c r="B15" s="290"/>
      <c r="C15" s="290"/>
      <c r="D15" s="290"/>
      <c r="E15" s="292"/>
      <c r="F15" s="292"/>
      <c r="G15" s="292"/>
      <c r="H15" s="292"/>
      <c r="I15" s="292"/>
      <c r="J15" s="293"/>
      <c r="L15" s="94"/>
      <c r="M15" s="174"/>
      <c r="N15" s="99"/>
      <c r="O15" s="99"/>
      <c r="P15" s="99"/>
      <c r="Q15" s="99"/>
      <c r="R15" s="99"/>
      <c r="S15" s="99"/>
      <c r="T15" s="99"/>
    </row>
    <row r="16" spans="2:20" ht="76.5" customHeight="1" x14ac:dyDescent="0.2">
      <c r="B16" s="290"/>
      <c r="C16" s="290"/>
      <c r="D16" s="290"/>
      <c r="E16" s="292"/>
      <c r="F16" s="292"/>
      <c r="G16" s="292"/>
      <c r="H16" s="292"/>
      <c r="I16" s="292"/>
      <c r="J16" s="293"/>
      <c r="L16" s="94"/>
      <c r="M16" s="174"/>
      <c r="N16" s="99"/>
      <c r="O16" s="99"/>
      <c r="P16" s="99"/>
      <c r="Q16" s="99"/>
      <c r="R16" s="99"/>
      <c r="S16" s="99"/>
      <c r="T16" s="99"/>
    </row>
    <row r="17" spans="2:20" ht="54" customHeight="1" x14ac:dyDescent="0.2">
      <c r="B17" s="291"/>
      <c r="C17" s="292"/>
      <c r="D17" s="293"/>
      <c r="E17" s="290"/>
      <c r="F17" s="290"/>
      <c r="G17" s="290"/>
      <c r="H17" s="290"/>
      <c r="I17" s="290"/>
      <c r="J17" s="290"/>
      <c r="L17" s="94"/>
      <c r="M17" s="174"/>
      <c r="N17" s="117"/>
      <c r="O17" s="117"/>
      <c r="P17" s="117"/>
      <c r="Q17" s="117"/>
      <c r="R17" s="117"/>
      <c r="S17" s="117"/>
      <c r="T17" s="117"/>
    </row>
    <row r="18" spans="2:20" ht="56.25" customHeight="1" x14ac:dyDescent="0.2">
      <c r="B18" s="290"/>
      <c r="C18" s="290"/>
      <c r="D18" s="290"/>
      <c r="E18" s="291"/>
      <c r="F18" s="292"/>
      <c r="G18" s="292"/>
      <c r="H18" s="292"/>
      <c r="I18" s="292"/>
      <c r="J18" s="293"/>
      <c r="L18" s="94"/>
      <c r="M18" s="174"/>
      <c r="N18" s="117"/>
      <c r="O18" s="117"/>
      <c r="P18" s="117"/>
      <c r="Q18" s="117"/>
      <c r="R18" s="117"/>
      <c r="S18" s="117"/>
      <c r="T18" s="117"/>
    </row>
    <row r="19" spans="2:20" ht="54" customHeight="1" x14ac:dyDescent="0.2">
      <c r="B19" s="290"/>
      <c r="C19" s="290"/>
      <c r="D19" s="290"/>
      <c r="E19" s="291"/>
      <c r="F19" s="329"/>
      <c r="G19" s="329"/>
      <c r="H19" s="329"/>
      <c r="I19" s="329"/>
      <c r="J19" s="330"/>
      <c r="L19" s="94"/>
      <c r="M19" s="174"/>
      <c r="N19" s="117"/>
      <c r="O19" s="117"/>
      <c r="P19" s="117"/>
      <c r="Q19" s="117"/>
      <c r="R19" s="117"/>
      <c r="S19" s="117"/>
      <c r="T19" s="117"/>
    </row>
    <row r="20" spans="2:20" ht="63.75" customHeight="1" x14ac:dyDescent="0.2">
      <c r="B20" s="290"/>
      <c r="C20" s="290"/>
      <c r="D20" s="290"/>
      <c r="E20" s="194"/>
      <c r="F20" s="194"/>
      <c r="G20" s="194"/>
      <c r="H20" s="194"/>
      <c r="I20" s="194"/>
      <c r="J20" s="194"/>
      <c r="L20" s="94"/>
      <c r="M20" s="174"/>
      <c r="N20" s="117"/>
      <c r="O20" s="117"/>
      <c r="P20" s="117"/>
      <c r="Q20" s="117"/>
      <c r="R20" s="117"/>
      <c r="S20" s="117"/>
      <c r="T20" s="117"/>
    </row>
    <row r="21" spans="2:20" ht="80.25" customHeight="1" x14ac:dyDescent="0.2">
      <c r="B21" s="320"/>
      <c r="C21" s="320"/>
      <c r="D21" s="320"/>
      <c r="E21" s="194"/>
      <c r="F21" s="194"/>
      <c r="G21" s="194"/>
      <c r="H21" s="194"/>
      <c r="I21" s="194"/>
      <c r="J21" s="194"/>
      <c r="L21" s="94"/>
      <c r="M21" s="174"/>
      <c r="N21" s="117"/>
      <c r="O21" s="117"/>
      <c r="P21" s="117"/>
      <c r="Q21" s="117"/>
      <c r="R21" s="117"/>
      <c r="S21" s="117"/>
      <c r="T21" s="117"/>
    </row>
    <row r="22" spans="2:20" ht="19.5" customHeight="1" x14ac:dyDescent="0.2">
      <c r="E22" s="194"/>
      <c r="F22" s="194"/>
      <c r="G22" s="194"/>
      <c r="H22" s="194"/>
      <c r="I22" s="194"/>
      <c r="J22" s="194"/>
      <c r="L22" s="94"/>
      <c r="M22" s="174"/>
      <c r="N22" s="117"/>
      <c r="O22" s="117"/>
      <c r="P22" s="117"/>
      <c r="Q22" s="117"/>
      <c r="R22" s="117"/>
      <c r="S22" s="117"/>
      <c r="T22" s="117"/>
    </row>
    <row r="23" spans="2:20" ht="11.25" customHeight="1" x14ac:dyDescent="0.2">
      <c r="L23" s="94"/>
      <c r="M23" s="174"/>
      <c r="N23" s="117"/>
      <c r="O23" s="117"/>
      <c r="P23" s="117"/>
      <c r="Q23" s="117"/>
      <c r="R23" s="117"/>
      <c r="S23" s="117"/>
      <c r="T23" s="117"/>
    </row>
    <row r="24" spans="2:20" ht="12" customHeight="1" x14ac:dyDescent="0.25">
      <c r="B24" s="327" t="s">
        <v>25</v>
      </c>
      <c r="C24" s="327"/>
      <c r="D24" s="327"/>
      <c r="E24" s="327"/>
      <c r="F24" s="327"/>
      <c r="G24" s="327"/>
      <c r="H24" s="327"/>
      <c r="I24" s="327"/>
      <c r="J24" s="327"/>
      <c r="K24" s="163"/>
      <c r="L24" s="163"/>
      <c r="M24" s="173"/>
    </row>
    <row r="25" spans="2:20" ht="15.75" x14ac:dyDescent="0.25">
      <c r="B25" s="328" t="s">
        <v>26</v>
      </c>
      <c r="C25" s="328"/>
      <c r="D25" s="328"/>
      <c r="E25" s="321" t="s">
        <v>27</v>
      </c>
      <c r="F25" s="322"/>
      <c r="G25" s="322"/>
      <c r="H25" s="322"/>
      <c r="I25" s="322"/>
      <c r="J25" s="323"/>
      <c r="K25" s="163"/>
      <c r="L25" s="163"/>
      <c r="M25" s="173"/>
    </row>
    <row r="26" spans="2:20" ht="56.25" customHeight="1" x14ac:dyDescent="0.25">
      <c r="B26" s="290"/>
      <c r="C26" s="290"/>
      <c r="D26" s="290"/>
      <c r="E26" s="290"/>
      <c r="F26" s="290"/>
      <c r="G26" s="290"/>
      <c r="H26" s="290"/>
      <c r="I26" s="290"/>
      <c r="J26" s="290"/>
      <c r="K26" s="163"/>
      <c r="L26" s="163"/>
      <c r="M26" s="175"/>
      <c r="N26" s="98"/>
      <c r="O26" s="98"/>
      <c r="P26" s="98"/>
      <c r="Q26" s="98"/>
      <c r="R26" s="98"/>
      <c r="S26" s="98"/>
      <c r="T26" s="98"/>
    </row>
    <row r="27" spans="2:20" ht="48" customHeight="1" x14ac:dyDescent="0.25">
      <c r="B27" s="290"/>
      <c r="C27" s="290"/>
      <c r="D27" s="290"/>
      <c r="E27" s="290"/>
      <c r="F27" s="290"/>
      <c r="G27" s="290"/>
      <c r="H27" s="290"/>
      <c r="I27" s="290"/>
      <c r="J27" s="290"/>
      <c r="K27" s="163"/>
      <c r="L27" s="163"/>
      <c r="M27" s="175"/>
      <c r="N27" s="98"/>
      <c r="O27" s="98"/>
      <c r="P27" s="98"/>
      <c r="Q27" s="98"/>
      <c r="R27" s="98"/>
      <c r="S27" s="98"/>
      <c r="T27" s="98"/>
    </row>
    <row r="28" spans="2:20" ht="48" customHeight="1" x14ac:dyDescent="0.25">
      <c r="B28" s="290"/>
      <c r="C28" s="290"/>
      <c r="D28" s="290"/>
      <c r="E28" s="290"/>
      <c r="F28" s="290"/>
      <c r="G28" s="290"/>
      <c r="H28" s="290"/>
      <c r="I28" s="290"/>
      <c r="J28" s="290"/>
      <c r="K28" s="163"/>
      <c r="L28" s="163"/>
      <c r="M28" s="175"/>
      <c r="N28" s="98"/>
      <c r="O28" s="98"/>
      <c r="P28" s="98"/>
      <c r="Q28" s="98"/>
      <c r="R28" s="98"/>
      <c r="S28" s="98"/>
      <c r="T28" s="98"/>
    </row>
    <row r="29" spans="2:20" ht="46.5" customHeight="1" x14ac:dyDescent="0.25">
      <c r="B29" s="290"/>
      <c r="C29" s="290"/>
      <c r="D29" s="290"/>
      <c r="E29" s="290"/>
      <c r="F29" s="290"/>
      <c r="G29" s="290"/>
      <c r="H29" s="290"/>
      <c r="I29" s="290"/>
      <c r="J29" s="290"/>
      <c r="K29" s="163"/>
      <c r="L29" s="163"/>
      <c r="M29" s="175"/>
      <c r="N29" s="98"/>
      <c r="O29" s="98"/>
      <c r="P29" s="98"/>
      <c r="Q29" s="98"/>
      <c r="R29" s="98"/>
      <c r="S29" s="98"/>
      <c r="T29" s="98"/>
    </row>
    <row r="30" spans="2:20" ht="51" customHeight="1" x14ac:dyDescent="0.25">
      <c r="B30" s="290"/>
      <c r="C30" s="290"/>
      <c r="D30" s="290"/>
      <c r="E30" s="290"/>
      <c r="F30" s="290"/>
      <c r="G30" s="290"/>
      <c r="H30" s="290"/>
      <c r="I30" s="290"/>
      <c r="J30" s="290"/>
      <c r="K30" s="163"/>
      <c r="L30" s="163"/>
      <c r="M30" s="175"/>
      <c r="N30" s="98"/>
      <c r="O30" s="98"/>
      <c r="P30" s="98"/>
      <c r="Q30" s="98"/>
      <c r="R30" s="98"/>
      <c r="S30" s="98"/>
      <c r="T30" s="98"/>
    </row>
    <row r="31" spans="2:20" ht="45.75" customHeight="1" x14ac:dyDescent="0.25">
      <c r="B31" s="290"/>
      <c r="C31" s="290"/>
      <c r="D31" s="290"/>
      <c r="E31" s="290"/>
      <c r="F31" s="290"/>
      <c r="G31" s="290"/>
      <c r="H31" s="290"/>
      <c r="I31" s="290"/>
      <c r="J31" s="290"/>
      <c r="K31" s="163"/>
      <c r="L31" s="163"/>
      <c r="M31" s="175"/>
      <c r="N31" s="98"/>
      <c r="O31" s="98"/>
      <c r="P31" s="98"/>
      <c r="Q31" s="98"/>
      <c r="R31" s="98"/>
      <c r="S31" s="98"/>
      <c r="T31" s="98"/>
    </row>
    <row r="32" spans="2:20" ht="45" customHeight="1" x14ac:dyDescent="0.25">
      <c r="B32" s="290"/>
      <c r="C32" s="290"/>
      <c r="D32" s="290"/>
      <c r="E32" s="290"/>
      <c r="F32" s="290"/>
      <c r="G32" s="290"/>
      <c r="H32" s="290"/>
      <c r="I32" s="290"/>
      <c r="J32" s="290"/>
      <c r="K32" s="163"/>
      <c r="L32" s="163"/>
      <c r="M32" s="175"/>
      <c r="N32" s="98"/>
      <c r="O32" s="98"/>
      <c r="P32" s="98"/>
      <c r="Q32" s="98"/>
      <c r="R32" s="98"/>
      <c r="S32" s="98"/>
      <c r="T32" s="98"/>
    </row>
    <row r="33" spans="2:20" ht="48" customHeight="1" x14ac:dyDescent="0.25">
      <c r="B33" s="324"/>
      <c r="C33" s="325"/>
      <c r="D33" s="326"/>
      <c r="E33" s="291"/>
      <c r="F33" s="292"/>
      <c r="G33" s="292"/>
      <c r="H33" s="292"/>
      <c r="I33" s="292"/>
      <c r="J33" s="293"/>
      <c r="K33" s="163"/>
      <c r="L33" s="163"/>
      <c r="M33" s="164"/>
      <c r="N33" s="162"/>
      <c r="O33" s="162"/>
      <c r="P33" s="98"/>
      <c r="Q33" s="98"/>
      <c r="R33" s="98"/>
      <c r="S33" s="98"/>
      <c r="T33" s="98"/>
    </row>
    <row r="34" spans="2:20" ht="49.5" customHeight="1" x14ac:dyDescent="0.25">
      <c r="B34" s="324"/>
      <c r="C34" s="325"/>
      <c r="D34" s="326"/>
      <c r="E34" s="290"/>
      <c r="F34" s="290"/>
      <c r="G34" s="290"/>
      <c r="H34" s="290"/>
      <c r="I34" s="290"/>
      <c r="J34" s="290"/>
      <c r="K34" s="163"/>
      <c r="L34" s="163"/>
      <c r="M34" s="164"/>
      <c r="N34" s="162"/>
      <c r="O34" s="162"/>
      <c r="P34" s="98"/>
      <c r="Q34" s="98"/>
      <c r="R34" s="98"/>
      <c r="S34" s="98"/>
      <c r="T34" s="98"/>
    </row>
    <row r="35" spans="2:20" ht="50.25" customHeight="1" x14ac:dyDescent="0.25">
      <c r="B35" s="320"/>
      <c r="C35" s="320"/>
      <c r="D35" s="320"/>
      <c r="E35" s="290"/>
      <c r="F35" s="290"/>
      <c r="G35" s="290"/>
      <c r="H35" s="290"/>
      <c r="I35" s="290"/>
      <c r="J35" s="290"/>
      <c r="K35" s="163"/>
      <c r="L35" s="163"/>
      <c r="M35" s="164"/>
      <c r="N35" s="162"/>
      <c r="O35" s="162"/>
      <c r="P35" s="98"/>
      <c r="Q35" s="98"/>
      <c r="R35" s="98"/>
      <c r="S35" s="98"/>
      <c r="T35" s="98"/>
    </row>
    <row r="36" spans="2:20" ht="82.5" customHeight="1" x14ac:dyDescent="0.25">
      <c r="E36" s="290"/>
      <c r="F36" s="290"/>
      <c r="G36" s="290"/>
      <c r="H36" s="290"/>
      <c r="I36" s="290"/>
      <c r="J36" s="290"/>
      <c r="K36" s="163"/>
      <c r="L36" s="163"/>
      <c r="M36" s="164"/>
      <c r="N36" s="162"/>
      <c r="O36" s="162"/>
      <c r="P36" s="98"/>
      <c r="Q36" s="98"/>
      <c r="R36" s="98"/>
      <c r="S36" s="98"/>
      <c r="T36" s="98"/>
    </row>
    <row r="37" spans="2:20" ht="48" customHeight="1" x14ac:dyDescent="0.25">
      <c r="E37" s="290"/>
      <c r="F37" s="290"/>
      <c r="G37" s="290"/>
      <c r="H37" s="290"/>
      <c r="I37" s="290"/>
      <c r="J37" s="290"/>
      <c r="K37" s="163"/>
      <c r="L37" s="163"/>
      <c r="M37" s="164"/>
      <c r="N37" s="162"/>
      <c r="O37" s="162"/>
      <c r="P37" s="98"/>
      <c r="Q37" s="98"/>
      <c r="R37" s="98"/>
      <c r="S37" s="98"/>
      <c r="T37" s="98"/>
    </row>
    <row r="38" spans="2:20" ht="48" customHeight="1" x14ac:dyDescent="0.25">
      <c r="E38" s="291"/>
      <c r="F38" s="292"/>
      <c r="G38" s="292"/>
      <c r="H38" s="292"/>
      <c r="I38" s="292"/>
      <c r="J38" s="293"/>
      <c r="K38" s="163"/>
      <c r="L38" s="163"/>
      <c r="M38" s="164"/>
      <c r="N38" s="162"/>
      <c r="O38" s="162"/>
      <c r="P38" s="98"/>
      <c r="Q38" s="98"/>
      <c r="R38" s="98"/>
      <c r="S38" s="98"/>
      <c r="T38" s="98"/>
    </row>
    <row r="39" spans="2:20" ht="48" customHeight="1" x14ac:dyDescent="0.25">
      <c r="D39" s="3" t="s">
        <v>28</v>
      </c>
      <c r="K39" s="163"/>
      <c r="L39" s="163"/>
      <c r="M39" s="164"/>
      <c r="N39" s="162"/>
      <c r="O39" s="162"/>
      <c r="P39" s="98"/>
      <c r="Q39" s="98"/>
      <c r="R39" s="98"/>
      <c r="S39" s="98"/>
      <c r="T39" s="98"/>
    </row>
    <row r="40" spans="2:20" ht="48" customHeight="1" x14ac:dyDescent="0.25">
      <c r="K40" s="163"/>
      <c r="L40" s="163"/>
      <c r="M40" s="164"/>
      <c r="N40" s="162"/>
      <c r="O40" s="162"/>
      <c r="P40" s="98"/>
      <c r="Q40" s="98"/>
      <c r="R40" s="98"/>
      <c r="S40" s="98"/>
      <c r="T40" s="98"/>
    </row>
    <row r="41" spans="2:20" ht="48" customHeight="1" x14ac:dyDescent="0.25">
      <c r="K41" s="163"/>
      <c r="L41" s="163"/>
      <c r="M41" s="164"/>
      <c r="N41" s="162"/>
      <c r="O41" s="162"/>
      <c r="P41" s="98"/>
      <c r="Q41" s="98"/>
      <c r="R41" s="98"/>
      <c r="S41" s="98"/>
      <c r="T41" s="98"/>
    </row>
  </sheetData>
  <mergeCells count="58">
    <mergeCell ref="B35:D35"/>
    <mergeCell ref="E18:J18"/>
    <mergeCell ref="E19:J19"/>
    <mergeCell ref="E17:J17"/>
    <mergeCell ref="B18:D18"/>
    <mergeCell ref="E29:J29"/>
    <mergeCell ref="B30:D30"/>
    <mergeCell ref="E30:J30"/>
    <mergeCell ref="B32:D32"/>
    <mergeCell ref="B33:D33"/>
    <mergeCell ref="B17:D17"/>
    <mergeCell ref="E38:J38"/>
    <mergeCell ref="E33:J33"/>
    <mergeCell ref="E25:J25"/>
    <mergeCell ref="B27:D27"/>
    <mergeCell ref="E27:J27"/>
    <mergeCell ref="E31:J31"/>
    <mergeCell ref="B26:D26"/>
    <mergeCell ref="E26:J26"/>
    <mergeCell ref="B28:D28"/>
    <mergeCell ref="E28:J28"/>
    <mergeCell ref="E36:J36"/>
    <mergeCell ref="E35:J35"/>
    <mergeCell ref="E37:J37"/>
    <mergeCell ref="E34:J34"/>
    <mergeCell ref="E32:J32"/>
    <mergeCell ref="B34:D34"/>
    <mergeCell ref="B21:D21"/>
    <mergeCell ref="B31:D31"/>
    <mergeCell ref="B19:D19"/>
    <mergeCell ref="B20:D20"/>
    <mergeCell ref="B29:D29"/>
    <mergeCell ref="B24:J24"/>
    <mergeCell ref="B25:D25"/>
    <mergeCell ref="B7:J7"/>
    <mergeCell ref="B8:D8"/>
    <mergeCell ref="E8:I8"/>
    <mergeCell ref="B9:D9"/>
    <mergeCell ref="E9:J9"/>
    <mergeCell ref="B2:B4"/>
    <mergeCell ref="C2:G4"/>
    <mergeCell ref="H2:I2"/>
    <mergeCell ref="H3:I3"/>
    <mergeCell ref="H4:I4"/>
    <mergeCell ref="B11:D11"/>
    <mergeCell ref="E10:J10"/>
    <mergeCell ref="B10:D10"/>
    <mergeCell ref="E16:J16"/>
    <mergeCell ref="E13:J13"/>
    <mergeCell ref="E12:J12"/>
    <mergeCell ref="E11:J11"/>
    <mergeCell ref="B13:D13"/>
    <mergeCell ref="B14:D14"/>
    <mergeCell ref="E14:J14"/>
    <mergeCell ref="B12:D12"/>
    <mergeCell ref="B16:D16"/>
    <mergeCell ref="B15:D15"/>
    <mergeCell ref="E15:J15"/>
  </mergeCells>
  <pageMargins left="0.51181102362204722" right="0.51181102362204722" top="0.74803149606299213" bottom="0.74803149606299213" header="0.31496062992125984" footer="0.31496062992125984"/>
  <pageSetup paperSize="8" scale="83" fitToHeight="0" orientation="landscape" r:id="rId1"/>
  <rowBreaks count="1" manualBreakCount="1">
    <brk id="23" min="1" max="1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8129" r:id="rId4" name="Check Box 1">
              <controlPr defaultSize="0" autoFill="0" autoLine="0" autoPict="0">
                <anchor moveWithCells="1">
                  <from>
                    <xdr:col>20</xdr:col>
                    <xdr:colOff>209550</xdr:colOff>
                    <xdr:row>6</xdr:row>
                    <xdr:rowOff>85725</xdr:rowOff>
                  </from>
                  <to>
                    <xdr:col>29</xdr:col>
                    <xdr:colOff>295275</xdr:colOff>
                    <xdr:row>9</xdr:row>
                    <xdr:rowOff>371475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002CEA-9137-4CFC-A4A7-DCC253AE62DD}">
  <sheetPr>
    <tabColor theme="4" tint="0.79998168889431442"/>
    <pageSetUpPr fitToPage="1"/>
  </sheetPr>
  <dimension ref="B1:U33"/>
  <sheetViews>
    <sheetView showGridLines="0" topLeftCell="I1" zoomScale="90" zoomScaleNormal="90" zoomScaleSheetLayoutView="85" workbookViewId="0">
      <selection activeCell="X9" sqref="X9"/>
    </sheetView>
  </sheetViews>
  <sheetFormatPr baseColWidth="10" defaultColWidth="11.42578125" defaultRowHeight="12.75" x14ac:dyDescent="0.2"/>
  <cols>
    <col min="1" max="1" width="2.42578125" style="3" customWidth="1"/>
    <col min="2" max="2" width="11.42578125" style="3"/>
    <col min="3" max="3" width="11.42578125" style="3" customWidth="1"/>
    <col min="4" max="4" width="42.7109375" style="3" customWidth="1"/>
    <col min="5" max="6" width="11.42578125" style="3"/>
    <col min="7" max="7" width="25.140625" style="3" customWidth="1"/>
    <col min="8" max="8" width="7.7109375" style="3" customWidth="1"/>
    <col min="9" max="9" width="3.28515625" style="3" customWidth="1"/>
    <col min="10" max="10" width="15.85546875" style="3" customWidth="1"/>
    <col min="11" max="11" width="5.140625" style="94" customWidth="1"/>
    <col min="12" max="12" width="3.28515625" style="94" customWidth="1"/>
    <col min="13" max="13" width="55.42578125" style="94" customWidth="1"/>
    <col min="14" max="16384" width="11.42578125" style="3"/>
  </cols>
  <sheetData>
    <row r="1" spans="2:21" ht="13.5" thickBot="1" x14ac:dyDescent="0.25"/>
    <row r="2" spans="2:21" ht="15.75" customHeight="1" x14ac:dyDescent="0.2">
      <c r="B2" s="298"/>
      <c r="C2" s="331" t="s">
        <v>29</v>
      </c>
      <c r="D2" s="332"/>
      <c r="E2" s="332"/>
      <c r="F2" s="332"/>
      <c r="G2" s="333"/>
      <c r="H2" s="310" t="s">
        <v>18</v>
      </c>
      <c r="I2" s="310"/>
      <c r="J2" s="88">
        <v>5</v>
      </c>
    </row>
    <row r="3" spans="2:21" x14ac:dyDescent="0.2">
      <c r="B3" s="299"/>
      <c r="C3" s="334"/>
      <c r="D3" s="335"/>
      <c r="E3" s="335"/>
      <c r="F3" s="335"/>
      <c r="G3" s="336"/>
      <c r="H3" s="311" t="s">
        <v>19</v>
      </c>
      <c r="I3" s="311"/>
      <c r="J3" s="95">
        <v>45627</v>
      </c>
    </row>
    <row r="4" spans="2:21" ht="13.5" thickBot="1" x14ac:dyDescent="0.25">
      <c r="B4" s="300"/>
      <c r="C4" s="337"/>
      <c r="D4" s="338"/>
      <c r="E4" s="338"/>
      <c r="F4" s="338"/>
      <c r="G4" s="339"/>
      <c r="H4" s="312" t="s">
        <v>20</v>
      </c>
      <c r="I4" s="312"/>
      <c r="J4" s="89" t="s">
        <v>30</v>
      </c>
    </row>
    <row r="5" spans="2:21" ht="6.75" customHeight="1" x14ac:dyDescent="0.2">
      <c r="B5" s="90"/>
      <c r="C5" s="90"/>
      <c r="D5" s="90"/>
      <c r="E5" s="90"/>
      <c r="F5" s="90"/>
      <c r="G5" s="90"/>
      <c r="H5" s="90"/>
      <c r="I5" s="90"/>
      <c r="J5" s="90"/>
    </row>
    <row r="6" spans="2:21" ht="6" customHeight="1" thickBot="1" x14ac:dyDescent="0.25">
      <c r="B6" s="91"/>
      <c r="C6" s="91"/>
      <c r="D6" s="91"/>
      <c r="E6" s="91"/>
      <c r="F6" s="91"/>
      <c r="G6" s="91"/>
      <c r="H6" s="91"/>
      <c r="I6" s="91"/>
      <c r="J6" s="91"/>
    </row>
    <row r="7" spans="2:21" ht="14.25" customHeight="1" thickBot="1" x14ac:dyDescent="0.25">
      <c r="B7" s="365" t="s">
        <v>22</v>
      </c>
      <c r="C7" s="366"/>
      <c r="D7" s="366"/>
      <c r="E7" s="366"/>
      <c r="F7" s="366"/>
      <c r="G7" s="366"/>
      <c r="H7" s="366"/>
      <c r="I7" s="366"/>
      <c r="J7" s="367"/>
      <c r="N7" s="98"/>
      <c r="O7" s="98"/>
      <c r="P7" s="98"/>
      <c r="Q7" s="98"/>
      <c r="R7" s="98"/>
      <c r="S7" s="98"/>
      <c r="T7" s="98"/>
      <c r="U7" s="98"/>
    </row>
    <row r="8" spans="2:21" ht="13.5" thickBot="1" x14ac:dyDescent="0.25">
      <c r="B8" s="368" t="s">
        <v>23</v>
      </c>
      <c r="C8" s="369"/>
      <c r="D8" s="370"/>
      <c r="E8" s="371" t="s">
        <v>24</v>
      </c>
      <c r="F8" s="369"/>
      <c r="G8" s="369"/>
      <c r="H8" s="369"/>
      <c r="I8" s="369"/>
      <c r="J8" s="92"/>
      <c r="N8" s="98"/>
      <c r="O8" s="98"/>
      <c r="P8" s="98"/>
      <c r="Q8" s="98"/>
      <c r="R8" s="98"/>
      <c r="S8" s="98"/>
      <c r="T8" s="98"/>
      <c r="U8" s="98"/>
    </row>
    <row r="9" spans="2:21" ht="60.75" customHeight="1" x14ac:dyDescent="0.2">
      <c r="B9" s="361"/>
      <c r="C9" s="362"/>
      <c r="D9" s="362"/>
      <c r="E9" s="343"/>
      <c r="F9" s="344"/>
      <c r="G9" s="344"/>
      <c r="H9" s="344"/>
      <c r="I9" s="344"/>
      <c r="J9" s="345"/>
      <c r="M9" s="176"/>
      <c r="N9" s="118"/>
      <c r="O9" s="118"/>
      <c r="P9" s="118"/>
      <c r="Q9" s="118"/>
      <c r="R9" s="118"/>
      <c r="S9" s="118"/>
      <c r="T9" s="118"/>
      <c r="U9" s="118"/>
    </row>
    <row r="10" spans="2:21" ht="66" customHeight="1" x14ac:dyDescent="0.2">
      <c r="B10" s="377"/>
      <c r="C10" s="362"/>
      <c r="D10" s="362"/>
      <c r="E10" s="374"/>
      <c r="F10" s="375"/>
      <c r="G10" s="375"/>
      <c r="H10" s="375"/>
      <c r="I10" s="375"/>
      <c r="J10" s="376"/>
      <c r="M10" s="176"/>
      <c r="N10" s="118"/>
      <c r="O10" s="118"/>
      <c r="P10" s="118"/>
      <c r="Q10" s="118"/>
      <c r="R10" s="118"/>
      <c r="S10" s="118"/>
      <c r="T10" s="118"/>
      <c r="U10" s="118"/>
    </row>
    <row r="11" spans="2:21" ht="60" customHeight="1" x14ac:dyDescent="0.2">
      <c r="B11" s="377"/>
      <c r="C11" s="378"/>
      <c r="D11" s="378"/>
      <c r="E11" s="343"/>
      <c r="F11" s="344"/>
      <c r="G11" s="344"/>
      <c r="H11" s="344"/>
      <c r="I11" s="344"/>
      <c r="J11" s="345"/>
      <c r="M11" s="176"/>
      <c r="N11" s="118"/>
      <c r="O11" s="118"/>
      <c r="P11" s="118"/>
      <c r="Q11" s="118"/>
      <c r="R11" s="118"/>
      <c r="S11" s="118"/>
      <c r="T11" s="118"/>
      <c r="U11" s="118"/>
    </row>
    <row r="12" spans="2:21" ht="63" customHeight="1" x14ac:dyDescent="0.2">
      <c r="B12" s="346"/>
      <c r="C12" s="347"/>
      <c r="D12" s="347"/>
      <c r="E12" s="343"/>
      <c r="F12" s="344"/>
      <c r="G12" s="344"/>
      <c r="H12" s="344"/>
      <c r="I12" s="344"/>
      <c r="J12" s="345"/>
      <c r="M12" s="176"/>
      <c r="N12" s="97"/>
      <c r="O12" s="97"/>
      <c r="P12" s="97"/>
      <c r="Q12" s="97"/>
      <c r="R12" s="97"/>
      <c r="S12" s="97"/>
      <c r="T12" s="97"/>
      <c r="U12" s="97"/>
    </row>
    <row r="13" spans="2:21" ht="51.75" customHeight="1" x14ac:dyDescent="0.2">
      <c r="B13" s="377"/>
      <c r="C13" s="378"/>
      <c r="D13" s="378"/>
      <c r="E13" s="343"/>
      <c r="F13" s="344"/>
      <c r="G13" s="344"/>
      <c r="H13" s="344"/>
      <c r="I13" s="344"/>
      <c r="J13" s="345"/>
      <c r="M13" s="176"/>
      <c r="N13" s="97"/>
      <c r="O13" s="97"/>
      <c r="P13" s="97"/>
      <c r="Q13" s="97"/>
      <c r="R13" s="97"/>
      <c r="S13" s="97"/>
      <c r="T13" s="97"/>
      <c r="U13" s="97"/>
    </row>
    <row r="14" spans="2:21" ht="51.75" customHeight="1" x14ac:dyDescent="0.2">
      <c r="B14" s="361"/>
      <c r="C14" s="362"/>
      <c r="D14" s="362"/>
      <c r="E14" s="343"/>
      <c r="F14" s="344"/>
      <c r="G14" s="344"/>
      <c r="H14" s="344"/>
      <c r="I14" s="344"/>
      <c r="J14" s="345"/>
      <c r="M14" s="176"/>
      <c r="N14" s="97"/>
      <c r="O14" s="97"/>
      <c r="P14" s="97"/>
      <c r="Q14" s="97"/>
      <c r="R14" s="97"/>
      <c r="S14" s="97"/>
      <c r="T14" s="97"/>
      <c r="U14" s="97"/>
    </row>
    <row r="15" spans="2:21" ht="71.25" customHeight="1" x14ac:dyDescent="0.2">
      <c r="B15" s="361"/>
      <c r="C15" s="362"/>
      <c r="D15" s="362"/>
      <c r="E15" s="363"/>
      <c r="F15" s="364"/>
      <c r="G15" s="364"/>
      <c r="H15" s="364"/>
      <c r="I15" s="364"/>
      <c r="J15" s="364"/>
      <c r="M15" s="176"/>
      <c r="N15" s="97"/>
      <c r="O15" s="97"/>
      <c r="P15" s="97"/>
      <c r="Q15" s="97"/>
      <c r="R15" s="97"/>
      <c r="S15" s="97"/>
      <c r="T15" s="97"/>
      <c r="U15" s="97"/>
    </row>
    <row r="16" spans="2:21" ht="15" customHeight="1" thickBot="1" x14ac:dyDescent="0.25">
      <c r="B16" s="365" t="s">
        <v>25</v>
      </c>
      <c r="C16" s="366"/>
      <c r="D16" s="366"/>
      <c r="E16" s="366"/>
      <c r="F16" s="366"/>
      <c r="G16" s="366"/>
      <c r="H16" s="366"/>
      <c r="I16" s="366"/>
      <c r="J16" s="367"/>
      <c r="M16" s="177"/>
    </row>
    <row r="17" spans="2:21" ht="13.5" thickBot="1" x14ac:dyDescent="0.25">
      <c r="B17" s="368" t="s">
        <v>26</v>
      </c>
      <c r="C17" s="369"/>
      <c r="D17" s="370"/>
      <c r="E17" s="371" t="s">
        <v>27</v>
      </c>
      <c r="F17" s="369"/>
      <c r="G17" s="369"/>
      <c r="H17" s="369"/>
      <c r="I17" s="369"/>
      <c r="J17" s="92"/>
    </row>
    <row r="18" spans="2:21" ht="45.75" customHeight="1" x14ac:dyDescent="0.2">
      <c r="B18" s="346"/>
      <c r="C18" s="347"/>
      <c r="D18" s="347"/>
      <c r="E18" s="348"/>
      <c r="F18" s="349"/>
      <c r="G18" s="349"/>
      <c r="H18" s="349"/>
      <c r="I18" s="349"/>
      <c r="J18" s="350"/>
      <c r="M18" s="178"/>
      <c r="N18" s="98"/>
      <c r="O18" s="98"/>
      <c r="P18" s="98"/>
      <c r="Q18" s="98"/>
      <c r="R18" s="98"/>
      <c r="S18" s="98"/>
      <c r="T18" s="98"/>
      <c r="U18" s="98"/>
    </row>
    <row r="19" spans="2:21" ht="45" customHeight="1" x14ac:dyDescent="0.2">
      <c r="B19" s="346"/>
      <c r="C19" s="347"/>
      <c r="D19" s="347"/>
      <c r="E19" s="348"/>
      <c r="F19" s="349"/>
      <c r="G19" s="349"/>
      <c r="H19" s="349"/>
      <c r="I19" s="349"/>
      <c r="J19" s="350"/>
      <c r="M19" s="178"/>
      <c r="N19" s="98"/>
      <c r="O19" s="98"/>
      <c r="P19" s="98"/>
      <c r="Q19" s="98"/>
      <c r="R19" s="98"/>
      <c r="S19" s="98"/>
      <c r="T19" s="98"/>
      <c r="U19" s="98"/>
    </row>
    <row r="20" spans="2:21" ht="48" customHeight="1" x14ac:dyDescent="0.2">
      <c r="B20" s="346"/>
      <c r="C20" s="347"/>
      <c r="D20" s="347"/>
      <c r="E20" s="348"/>
      <c r="F20" s="349"/>
      <c r="G20" s="349"/>
      <c r="H20" s="349"/>
      <c r="I20" s="349"/>
      <c r="J20" s="350"/>
      <c r="M20" s="176"/>
      <c r="N20" s="98"/>
      <c r="O20" s="98"/>
      <c r="P20" s="98"/>
      <c r="Q20" s="98"/>
      <c r="R20" s="98"/>
      <c r="S20" s="98"/>
      <c r="T20" s="98"/>
      <c r="U20" s="98"/>
    </row>
    <row r="21" spans="2:21" ht="67.5" customHeight="1" x14ac:dyDescent="0.2">
      <c r="B21" s="346"/>
      <c r="C21" s="347"/>
      <c r="D21" s="347"/>
      <c r="E21" s="348"/>
      <c r="F21" s="349"/>
      <c r="G21" s="349"/>
      <c r="H21" s="349"/>
      <c r="I21" s="349"/>
      <c r="J21" s="350"/>
      <c r="M21" s="178"/>
      <c r="N21" s="98"/>
      <c r="O21" s="98"/>
      <c r="P21" s="98"/>
      <c r="Q21" s="98"/>
      <c r="R21" s="98"/>
      <c r="S21" s="98"/>
      <c r="T21" s="98"/>
      <c r="U21" s="98"/>
    </row>
    <row r="22" spans="2:21" ht="51" customHeight="1" x14ac:dyDescent="0.2">
      <c r="B22" s="346"/>
      <c r="C22" s="347"/>
      <c r="D22" s="347"/>
      <c r="E22" s="348"/>
      <c r="F22" s="349"/>
      <c r="G22" s="349"/>
      <c r="H22" s="349"/>
      <c r="I22" s="349"/>
      <c r="J22" s="350"/>
      <c r="M22" s="119"/>
      <c r="N22" s="98"/>
      <c r="O22" s="98"/>
      <c r="P22" s="98"/>
      <c r="Q22" s="98"/>
      <c r="R22" s="98"/>
      <c r="S22" s="98"/>
      <c r="T22" s="98"/>
      <c r="U22" s="98"/>
    </row>
    <row r="23" spans="2:21" ht="74.25" customHeight="1" x14ac:dyDescent="0.2">
      <c r="B23" s="377"/>
      <c r="C23" s="378"/>
      <c r="D23" s="378"/>
      <c r="E23" s="348"/>
      <c r="F23" s="349"/>
      <c r="G23" s="349"/>
      <c r="H23" s="349"/>
      <c r="I23" s="349"/>
      <c r="J23" s="351"/>
      <c r="M23" s="119"/>
      <c r="N23" s="98"/>
      <c r="O23" s="98"/>
      <c r="P23" s="98"/>
      <c r="Q23" s="98"/>
      <c r="R23" s="98"/>
      <c r="S23" s="98"/>
      <c r="T23" s="98"/>
      <c r="U23" s="98"/>
    </row>
    <row r="24" spans="2:21" ht="51.75" customHeight="1" x14ac:dyDescent="0.2">
      <c r="B24" s="377"/>
      <c r="C24" s="378"/>
      <c r="D24" s="378"/>
      <c r="E24" s="348"/>
      <c r="F24" s="349"/>
      <c r="G24" s="349"/>
      <c r="H24" s="349"/>
      <c r="I24" s="349"/>
      <c r="J24" s="351"/>
      <c r="M24" s="119"/>
      <c r="N24" s="98"/>
      <c r="O24" s="98"/>
      <c r="P24" s="98"/>
      <c r="Q24" s="98"/>
      <c r="R24" s="98"/>
      <c r="S24" s="98"/>
      <c r="T24" s="98"/>
      <c r="U24" s="98"/>
    </row>
    <row r="25" spans="2:21" ht="46.5" customHeight="1" x14ac:dyDescent="0.2">
      <c r="B25" s="377"/>
      <c r="C25" s="378"/>
      <c r="D25" s="378"/>
      <c r="E25" s="348"/>
      <c r="F25" s="349"/>
      <c r="G25" s="349"/>
      <c r="H25" s="349"/>
      <c r="I25" s="349"/>
      <c r="J25" s="351"/>
      <c r="M25" s="119"/>
      <c r="N25" s="98"/>
      <c r="O25" s="98"/>
      <c r="P25" s="98"/>
      <c r="Q25" s="98"/>
      <c r="R25" s="98"/>
      <c r="S25" s="98"/>
      <c r="T25" s="98"/>
      <c r="U25" s="98"/>
    </row>
    <row r="26" spans="2:21" ht="46.5" customHeight="1" x14ac:dyDescent="0.2">
      <c r="B26" s="377"/>
      <c r="C26" s="378"/>
      <c r="D26" s="378"/>
      <c r="E26" s="352"/>
      <c r="F26" s="353"/>
      <c r="G26" s="353"/>
      <c r="H26" s="353"/>
      <c r="I26" s="353"/>
      <c r="J26" s="354"/>
      <c r="M26" s="119"/>
      <c r="N26" s="98"/>
      <c r="O26" s="98"/>
      <c r="P26" s="98"/>
      <c r="Q26" s="98"/>
      <c r="R26" s="98"/>
      <c r="S26" s="98"/>
      <c r="T26" s="98"/>
      <c r="U26" s="98"/>
    </row>
    <row r="27" spans="2:21" ht="54.75" customHeight="1" x14ac:dyDescent="0.2">
      <c r="B27" s="372"/>
      <c r="C27" s="373"/>
      <c r="D27" s="373"/>
      <c r="E27" s="358"/>
      <c r="F27" s="359"/>
      <c r="G27" s="359"/>
      <c r="H27" s="359"/>
      <c r="I27" s="359"/>
      <c r="J27" s="360"/>
      <c r="M27" s="119"/>
      <c r="N27" s="98"/>
      <c r="O27" s="98"/>
      <c r="P27" s="98"/>
      <c r="Q27" s="98"/>
      <c r="R27" s="98"/>
      <c r="S27" s="98"/>
      <c r="T27" s="98"/>
      <c r="U27" s="98"/>
    </row>
    <row r="28" spans="2:21" ht="46.5" customHeight="1" x14ac:dyDescent="0.2">
      <c r="E28" s="355"/>
      <c r="F28" s="356"/>
      <c r="G28" s="356"/>
      <c r="H28" s="356"/>
      <c r="I28" s="356"/>
      <c r="J28" s="357"/>
      <c r="M28" s="119"/>
      <c r="N28" s="98"/>
      <c r="O28" s="98"/>
      <c r="P28" s="98"/>
      <c r="Q28" s="98"/>
      <c r="R28" s="98"/>
      <c r="S28" s="98"/>
      <c r="T28" s="98"/>
      <c r="U28" s="98"/>
    </row>
    <row r="29" spans="2:21" ht="51.75" customHeight="1" x14ac:dyDescent="0.2">
      <c r="B29" s="340"/>
      <c r="C29" s="341"/>
      <c r="D29" s="341"/>
      <c r="E29" s="348"/>
      <c r="F29" s="349"/>
      <c r="G29" s="349"/>
      <c r="H29" s="349"/>
      <c r="I29" s="349"/>
      <c r="J29" s="351"/>
    </row>
    <row r="30" spans="2:21" ht="30" customHeight="1" x14ac:dyDescent="0.2">
      <c r="B30" s="340"/>
      <c r="C30" s="341"/>
      <c r="D30" s="342"/>
      <c r="E30" s="96"/>
    </row>
    <row r="31" spans="2:21" s="94" customFormat="1" x14ac:dyDescent="0.2">
      <c r="B31" s="96"/>
      <c r="C31" s="96"/>
      <c r="D31" s="96"/>
      <c r="E31" s="96"/>
      <c r="F31" s="96"/>
      <c r="G31" s="96"/>
      <c r="H31" s="96"/>
      <c r="I31" s="96"/>
      <c r="J31" s="96"/>
      <c r="N31" s="3"/>
      <c r="O31" s="3"/>
      <c r="P31" s="3"/>
      <c r="Q31" s="3"/>
      <c r="R31" s="3"/>
      <c r="S31" s="3"/>
      <c r="T31" s="3"/>
      <c r="U31" s="3"/>
    </row>
    <row r="32" spans="2:21" s="94" customFormat="1" x14ac:dyDescent="0.2">
      <c r="B32" s="96"/>
      <c r="C32" s="96"/>
      <c r="D32" s="96"/>
      <c r="E32" s="96"/>
      <c r="F32" s="96"/>
      <c r="G32" s="96"/>
      <c r="H32" s="96"/>
      <c r="I32" s="96"/>
      <c r="J32" s="96"/>
      <c r="N32" s="3"/>
      <c r="O32" s="3"/>
      <c r="P32" s="3"/>
      <c r="Q32" s="3"/>
      <c r="R32" s="3"/>
      <c r="S32" s="3"/>
      <c r="T32" s="3"/>
      <c r="U32" s="3"/>
    </row>
    <row r="33" spans="2:21" s="94" customFormat="1" x14ac:dyDescent="0.2">
      <c r="B33" s="96"/>
      <c r="C33" s="96"/>
      <c r="D33" s="96"/>
      <c r="E33" s="96"/>
      <c r="F33" s="96"/>
      <c r="G33" s="96"/>
      <c r="H33" s="96"/>
      <c r="I33" s="96"/>
      <c r="J33" s="96"/>
      <c r="N33" s="3"/>
      <c r="O33" s="3"/>
      <c r="P33" s="3"/>
      <c r="Q33" s="3"/>
      <c r="R33" s="3"/>
      <c r="S33" s="3"/>
      <c r="T33" s="3"/>
      <c r="U33" s="3"/>
    </row>
  </sheetData>
  <mergeCells count="49">
    <mergeCell ref="B21:D21"/>
    <mergeCell ref="E17:I17"/>
    <mergeCell ref="B19:D19"/>
    <mergeCell ref="E18:J18"/>
    <mergeCell ref="B22:D22"/>
    <mergeCell ref="B20:D20"/>
    <mergeCell ref="B17:D17"/>
    <mergeCell ref="E10:J10"/>
    <mergeCell ref="B11:D11"/>
    <mergeCell ref="B16:J16"/>
    <mergeCell ref="B25:D25"/>
    <mergeCell ref="B13:D13"/>
    <mergeCell ref="E24:J24"/>
    <mergeCell ref="E23:J23"/>
    <mergeCell ref="B24:D24"/>
    <mergeCell ref="B23:D23"/>
    <mergeCell ref="E20:J20"/>
    <mergeCell ref="B10:D10"/>
    <mergeCell ref="B12:D12"/>
    <mergeCell ref="B14:D14"/>
    <mergeCell ref="E14:J14"/>
    <mergeCell ref="E21:J21"/>
    <mergeCell ref="E22:J22"/>
    <mergeCell ref="B7:J7"/>
    <mergeCell ref="B8:D8"/>
    <mergeCell ref="E8:I8"/>
    <mergeCell ref="B9:D9"/>
    <mergeCell ref="E9:J9"/>
    <mergeCell ref="B30:D30"/>
    <mergeCell ref="E11:J11"/>
    <mergeCell ref="E12:J12"/>
    <mergeCell ref="B18:D18"/>
    <mergeCell ref="E13:J13"/>
    <mergeCell ref="E19:J19"/>
    <mergeCell ref="E25:J25"/>
    <mergeCell ref="E26:J26"/>
    <mergeCell ref="E28:J28"/>
    <mergeCell ref="E27:J27"/>
    <mergeCell ref="E29:J29"/>
    <mergeCell ref="B29:D29"/>
    <mergeCell ref="B15:D15"/>
    <mergeCell ref="E15:J15"/>
    <mergeCell ref="B27:D27"/>
    <mergeCell ref="B26:D26"/>
    <mergeCell ref="B2:B4"/>
    <mergeCell ref="C2:G4"/>
    <mergeCell ref="H2:I2"/>
    <mergeCell ref="H3:I3"/>
    <mergeCell ref="H4:I4"/>
  </mergeCells>
  <pageMargins left="0.51181102362204722" right="0.51181102362204722" top="0.74803149606299213" bottom="0.74803149606299213" header="0.31496062992125984" footer="0.31496062992125984"/>
  <pageSetup paperSize="8" scale="97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22944-CE47-4AA1-8C4D-681FDCEE1BB3}">
  <sheetPr>
    <tabColor theme="4" tint="0.79998168889431442"/>
    <pageSetUpPr fitToPage="1"/>
  </sheetPr>
  <dimension ref="A1:N135"/>
  <sheetViews>
    <sheetView showGridLines="0" topLeftCell="F1" zoomScale="80" zoomScaleNormal="80" zoomScaleSheetLayoutView="100" workbookViewId="0">
      <pane ySplit="7" topLeftCell="A8" activePane="bottomLeft" state="frozen"/>
      <selection pane="bottomLeft" activeCell="F9" sqref="F9"/>
    </sheetView>
  </sheetViews>
  <sheetFormatPr baseColWidth="10" defaultColWidth="11.42578125" defaultRowHeight="12.75" x14ac:dyDescent="0.2"/>
  <cols>
    <col min="1" max="1" width="2.28515625" style="3" customWidth="1"/>
    <col min="2" max="2" width="2.85546875" style="94" bestFit="1" customWidth="1"/>
    <col min="3" max="3" width="25.7109375" style="3" bestFit="1" customWidth="1"/>
    <col min="4" max="4" width="40.85546875" style="3" customWidth="1"/>
    <col min="5" max="5" width="4.28515625" style="3" customWidth="1"/>
    <col min="6" max="6" width="19.140625" style="3" customWidth="1"/>
    <col min="7" max="7" width="47.7109375" style="3" customWidth="1"/>
    <col min="8" max="8" width="16.7109375" style="3" customWidth="1"/>
    <col min="9" max="9" width="11.5703125" style="3" customWidth="1"/>
    <col min="10" max="10" width="12.42578125" style="3" customWidth="1"/>
    <col min="11" max="11" width="25.140625" style="3" customWidth="1"/>
    <col min="12" max="12" width="57.5703125" style="3" customWidth="1"/>
    <col min="13" max="13" width="11.42578125" style="3"/>
    <col min="14" max="14" width="57.28515625" style="3" customWidth="1"/>
    <col min="15" max="16384" width="11.42578125" style="3"/>
  </cols>
  <sheetData>
    <row r="1" spans="1:14" ht="6.75" customHeight="1" x14ac:dyDescent="0.2"/>
    <row r="2" spans="1:14" ht="28.15" customHeight="1" thickBot="1" x14ac:dyDescent="0.25">
      <c r="G2" s="98"/>
      <c r="H2" s="243" t="s">
        <v>31</v>
      </c>
      <c r="I2" s="244">
        <v>45627</v>
      </c>
    </row>
    <row r="3" spans="1:14" ht="13.5" hidden="1" thickBot="1" x14ac:dyDescent="0.25"/>
    <row r="4" spans="1:14" ht="39" hidden="1" thickBot="1" x14ac:dyDescent="0.25">
      <c r="B4" s="387" t="s">
        <v>32</v>
      </c>
      <c r="C4" s="268"/>
      <c r="D4" s="268"/>
      <c r="E4" s="268"/>
      <c r="F4" s="269"/>
      <c r="G4" s="161" t="s">
        <v>33</v>
      </c>
    </row>
    <row r="5" spans="1:14" ht="13.5" thickBot="1" x14ac:dyDescent="0.25">
      <c r="A5" s="4"/>
      <c r="B5" s="270" t="s">
        <v>2</v>
      </c>
      <c r="C5" s="271"/>
      <c r="D5" s="274" t="s">
        <v>3</v>
      </c>
      <c r="E5" s="275"/>
      <c r="F5" s="276"/>
      <c r="G5" s="274" t="s">
        <v>4</v>
      </c>
      <c r="H5" s="275"/>
      <c r="I5" s="275"/>
      <c r="J5" s="275"/>
      <c r="K5" s="276"/>
      <c r="L5" s="100"/>
      <c r="M5" s="4"/>
    </row>
    <row r="6" spans="1:14" x14ac:dyDescent="0.2">
      <c r="A6" s="4"/>
      <c r="B6" s="272"/>
      <c r="C6" s="273"/>
      <c r="D6" s="277" t="s">
        <v>5</v>
      </c>
      <c r="E6" s="279" t="s">
        <v>6</v>
      </c>
      <c r="F6" s="281" t="s">
        <v>7</v>
      </c>
      <c r="G6" s="283" t="s">
        <v>8</v>
      </c>
      <c r="H6" s="285" t="s">
        <v>9</v>
      </c>
      <c r="I6" s="286"/>
      <c r="J6" s="287"/>
      <c r="K6" s="288" t="s">
        <v>10</v>
      </c>
      <c r="L6" s="263" t="s">
        <v>34</v>
      </c>
      <c r="M6" s="263" t="s">
        <v>35</v>
      </c>
      <c r="N6" s="263" t="s">
        <v>36</v>
      </c>
    </row>
    <row r="7" spans="1:14" ht="23.25" thickBot="1" x14ac:dyDescent="0.25">
      <c r="A7" s="4"/>
      <c r="B7" s="107" t="s">
        <v>12</v>
      </c>
      <c r="C7" s="62" t="s">
        <v>13</v>
      </c>
      <c r="D7" s="278"/>
      <c r="E7" s="280"/>
      <c r="F7" s="282"/>
      <c r="G7" s="284"/>
      <c r="H7" s="168" t="s">
        <v>37</v>
      </c>
      <c r="I7" s="168" t="s">
        <v>15</v>
      </c>
      <c r="J7" s="168" t="s">
        <v>16</v>
      </c>
      <c r="K7" s="289"/>
      <c r="L7" s="264"/>
      <c r="M7" s="264"/>
      <c r="N7" s="264"/>
    </row>
    <row r="8" spans="1:14" ht="24" customHeight="1" x14ac:dyDescent="0.2">
      <c r="A8" s="4"/>
      <c r="B8" s="182">
        <v>1</v>
      </c>
      <c r="C8" s="67"/>
      <c r="D8" s="167"/>
      <c r="E8" s="79" t="s">
        <v>38</v>
      </c>
      <c r="F8" s="79" t="str">
        <f>IF(E8="No","Acción",IF(E8="Si","--",""))</f>
        <v>--</v>
      </c>
      <c r="G8" s="72"/>
      <c r="H8" s="58"/>
      <c r="I8" s="58"/>
      <c r="J8" s="58" t="str">
        <f>IF(H8="","",AVERAGE(IF(H8="5 (Muy alto)", 5, IF(H8="4 (Alto)",4, IF(H8="3 (Medio alto)",3, IF(H8="2 (Medio bajo)",2, IF(H8="1 (Bajo)", 1, IF(H8="0 (Nulo)",0,"--")))))),IF(I8="5 (Muy alto)", 5, IF(I8="4 (Alto)",4, IF(I8="3 (Medio alto)",3, IF(I8="2 (Medio bajo)",2, IF(I8="1 (Bajo)", 1, IF(I8="0 (Nulo)",0,"--"))))))))</f>
        <v/>
      </c>
      <c r="K8" s="58" t="str">
        <f>IF(J8="","",IF(J8&gt;4,"Establecer acción!","--"))</f>
        <v/>
      </c>
      <c r="L8" s="188"/>
      <c r="M8" s="188" t="s">
        <v>39</v>
      </c>
      <c r="N8" s="381"/>
    </row>
    <row r="9" spans="1:14" ht="49.5" customHeight="1" x14ac:dyDescent="0.2">
      <c r="A9" s="4"/>
      <c r="B9" s="172"/>
      <c r="C9" s="70"/>
      <c r="D9" s="80"/>
      <c r="E9" s="215" t="s">
        <v>40</v>
      </c>
      <c r="F9" s="215" t="str">
        <f>IF(E9="No","Acción",IF(E9="Si","--",""))</f>
        <v>Acción</v>
      </c>
      <c r="G9" s="65"/>
      <c r="H9" s="59"/>
      <c r="I9" s="59"/>
      <c r="J9" s="59" t="str">
        <f>IF(H9="","",AVERAGE(IF(H9="5 (Muy alto)", 5, IF(H9="4 (Alto)",4, IF(H9="3 (Medio alto)",3, IF(H9="2 (Medio bajo)",2, IF(H9="1 (Bajo)", 1, IF(H9="0 (Nulo)",0,"--")))))),IF(I9="5 (Muy alto)", 5, IF(I9="4 (Alto)",4, IF(I9="3 (Medio alto)",3, IF(I9="2 (Medio bajo)",2, IF(I9="1 (Bajo)", 1, IF(I9="0 (Nulo)",0,"--"))))))))</f>
        <v/>
      </c>
      <c r="K9" s="205" t="str">
        <f>IF(J9="","",IF(J9&gt;4,"Establecer acción!","--"))</f>
        <v/>
      </c>
      <c r="L9" s="246"/>
      <c r="M9" s="223" t="s">
        <v>41</v>
      </c>
      <c r="N9" s="382"/>
    </row>
    <row r="10" spans="1:14" x14ac:dyDescent="0.2">
      <c r="A10" s="4"/>
      <c r="B10" s="172"/>
      <c r="C10" s="70"/>
      <c r="D10" s="80"/>
      <c r="E10" s="66" t="s">
        <v>38</v>
      </c>
      <c r="F10" s="66" t="str">
        <f t="shared" ref="F10:F34" si="0">IF(E10="No","Acción",IF(E10="Si","--",""))</f>
        <v>--</v>
      </c>
      <c r="G10" s="65"/>
      <c r="H10" s="59"/>
      <c r="I10" s="59"/>
      <c r="J10" s="59" t="str">
        <f>IF(H10="","",AVERAGE(IF(H10="5 (Muy alto)", 5, IF(H10="4 (Alto)",4, IF(H10="3 (Medio alto)",3, IF(H10="2 (Medio bajo)",2, IF(H10="1 (Bajo)", 1, IF(H10="0 (Nulo)",0,"--")))))),IF(I10="5 (Muy alto)", 5, IF(I10="4 (Alto)",4, IF(I10="3 (Medio alto)",3, IF(I10="2 (Medio bajo)",2, IF(I10="1 (Bajo)", 1, IF(I10="0 (Nulo)",0,"--"))))))))</f>
        <v/>
      </c>
      <c r="K10" s="205" t="str">
        <f>IF(J10="","",IF(J10&gt;4,"Establecer acción!","--"))</f>
        <v/>
      </c>
      <c r="L10" s="246"/>
      <c r="M10" s="187" t="s">
        <v>42</v>
      </c>
      <c r="N10" s="382"/>
    </row>
    <row r="11" spans="1:14" x14ac:dyDescent="0.2">
      <c r="A11" s="4"/>
      <c r="B11" s="172"/>
      <c r="C11" s="70"/>
      <c r="D11" s="80"/>
      <c r="E11" s="66" t="s">
        <v>38</v>
      </c>
      <c r="F11" s="66" t="str">
        <f t="shared" si="0"/>
        <v>--</v>
      </c>
      <c r="G11" s="65"/>
      <c r="H11" s="59"/>
      <c r="I11" s="59"/>
      <c r="J11" s="59"/>
      <c r="K11" s="205"/>
      <c r="L11" s="247"/>
      <c r="M11" s="207" t="s">
        <v>43</v>
      </c>
      <c r="N11" s="224"/>
    </row>
    <row r="12" spans="1:14" x14ac:dyDescent="0.2">
      <c r="A12" s="4"/>
      <c r="B12" s="113"/>
      <c r="C12" s="68"/>
      <c r="D12" s="80"/>
      <c r="E12" s="215" t="s">
        <v>40</v>
      </c>
      <c r="F12" s="206" t="str">
        <f>IF(E12="No","Acción",IF(E12="Si","--",""))</f>
        <v>Acción</v>
      </c>
      <c r="G12" s="65"/>
      <c r="H12" s="59"/>
      <c r="I12" s="59"/>
      <c r="J12" s="124"/>
      <c r="K12" s="59"/>
      <c r="L12" s="247"/>
      <c r="M12" s="207" t="s">
        <v>43</v>
      </c>
      <c r="N12" s="180"/>
    </row>
    <row r="13" spans="1:14" ht="32.450000000000003" customHeight="1" x14ac:dyDescent="0.2">
      <c r="A13" s="4"/>
      <c r="B13" s="172"/>
      <c r="C13" s="70"/>
      <c r="D13" s="65"/>
      <c r="E13" s="59"/>
      <c r="F13" s="59" t="str">
        <f t="shared" si="0"/>
        <v/>
      </c>
      <c r="G13" s="80"/>
      <c r="H13" s="66" t="s">
        <v>44</v>
      </c>
      <c r="I13" s="66" t="s">
        <v>45</v>
      </c>
      <c r="J13" s="122">
        <f>IF(H13="","",AVERAGE(IF(H13="5 (Muy alto)", 5, IF(H13="4 (Alto)",4, IF(H13="3 (Medio alto)",3, IF(H13="2 (Medio bajo)",2, IF(H13="1 (Bajo)", 1, IF(H13="0 (Nulo)",0,"--")))))),IF(I13="5 (Muy alto)", 5, IF(I13="4 (Alto)",4, IF(I13="3 (Medio alto)",3, IF(I13="2 (Medio bajo)",2, IF(I13="1 (Bajo)", 1, IF(I13="0 (Nulo)",0,"--")))))), IF(I13="5 (Muy alto)", 5, IF(I13="4 (Alto)",4, IF(I13="3 (Medio alto)",3, IF(I13="2 (Medio bajo)",2, IF(I13="1 (Bajo)", 1, IF(I13="0 (Nulo)",0,"--"))))))))</f>
        <v>2.6666666666666665</v>
      </c>
      <c r="K13" s="83" t="str">
        <f>IF(J13="","",IF(J13&gt;4,"Establecer acción!",IF(J13=4,"Establecer acción!","--")))</f>
        <v>--</v>
      </c>
      <c r="L13" s="247"/>
      <c r="M13" s="187" t="s">
        <v>42</v>
      </c>
      <c r="N13" s="224"/>
    </row>
    <row r="14" spans="1:14" ht="28.5" customHeight="1" thickBot="1" x14ac:dyDescent="0.25">
      <c r="A14" s="4"/>
      <c r="B14" s="185"/>
      <c r="C14" s="242"/>
      <c r="D14" s="179"/>
      <c r="E14" s="60"/>
      <c r="F14" s="60" t="str">
        <f t="shared" si="0"/>
        <v/>
      </c>
      <c r="G14" s="81"/>
      <c r="H14" s="82" t="s">
        <v>46</v>
      </c>
      <c r="I14" s="82" t="s">
        <v>47</v>
      </c>
      <c r="J14" s="123">
        <f>IF(H14="","",AVERAGE(IF(H14="5 (Muy alto)", 5, IF(H14="4 (Alto)",4, IF(H14="3 (Medio alto)",3, IF(H14="2 (Medio bajo)",2, IF(H14="1 (Bajo)", 1, IF(H14="0 (Nulo)",0,"--")))))),IF(I14="5 (Muy alto)", 5, IF(I14="4 (Alto)",4, IF(I14="3 (Medio alto)",3, IF(I14="2 (Medio bajo)",2, IF(I14="1 (Bajo)", 1, IF(I14="0 (Nulo)",0,"--")))))), IF(I14="5 (Muy alto)", 5, IF(I14="4 (Alto)",4, IF(I14="3 (Medio alto)",3, IF(I14="2 (Medio bajo)",2, IF(I14="1 (Bajo)", 1, IF(I14="0 (Nulo)",0,"--"))))))))</f>
        <v>3.6666666666666665</v>
      </c>
      <c r="K14" s="201" t="str">
        <f>IF(J14="","",IF(J14&gt;4,"Establecer acción!",IF(J14=4,"Establecer acción!","--")))</f>
        <v>--</v>
      </c>
      <c r="L14" s="248"/>
      <c r="M14" s="201" t="s">
        <v>39</v>
      </c>
      <c r="N14" s="238"/>
    </row>
    <row r="15" spans="1:14" ht="12.75" customHeight="1" x14ac:dyDescent="0.2">
      <c r="A15" s="4"/>
      <c r="B15" s="112">
        <v>2</v>
      </c>
      <c r="C15" s="67" t="s">
        <v>48</v>
      </c>
      <c r="D15" s="167"/>
      <c r="E15" s="79" t="s">
        <v>38</v>
      </c>
      <c r="F15" s="79" t="str">
        <f t="shared" si="0"/>
        <v>--</v>
      </c>
      <c r="G15" s="72"/>
      <c r="H15" s="58"/>
      <c r="I15" s="58"/>
      <c r="J15" s="125" t="str">
        <f>IF(H15="","",AVERAGE(IF(H15="5 (Muy alto)", 5, IF(H15="4 (Alto)",4, IF(H15="3 (Medio alto)",3, IF(H15="2 (Medio bajo)",2, IF(H15="1 (Bajo)", 1, IF(H15="0 (Nulo)",0,"--")))))),IF(I15="5 (Muy alto)", 5, IF(I15="4 (Alto)",4, IF(I15="3 (Medio alto)",3, IF(I15="2 (Medio bajo)",2, IF(I15="1 (Bajo)", 1, IF(I15="0 (Nulo)",0,"--"))))))))</f>
        <v/>
      </c>
      <c r="K15" s="204" t="str">
        <f>IF(J15="","",IF(J15&gt;4,"Establecer acción!","--"))</f>
        <v/>
      </c>
      <c r="L15" s="247"/>
      <c r="M15" s="198"/>
      <c r="N15" s="381"/>
    </row>
    <row r="16" spans="1:14" x14ac:dyDescent="0.2">
      <c r="A16" s="4"/>
      <c r="B16" s="113"/>
      <c r="C16" s="68"/>
      <c r="D16" s="80"/>
      <c r="E16" s="66" t="s">
        <v>38</v>
      </c>
      <c r="F16" s="66" t="str">
        <f t="shared" si="0"/>
        <v>--</v>
      </c>
      <c r="G16" s="65"/>
      <c r="H16" s="59"/>
      <c r="I16" s="59"/>
      <c r="J16" s="124" t="str">
        <f>IF(H16="","",AVERAGE(IF(H16="5 (Muy alto)", 5, IF(H16="4 (Alto)",4, IF(H16="3 (Medio alto)",3, IF(H16="2 (Medio bajo)",2, IF(H16="1 (Bajo)", 1, IF(H16="0 (Nulo)",0,"--")))))),IF(I16="5 (Muy alto)", 5, IF(I16="4 (Alto)",4, IF(I16="3 (Medio alto)",3, IF(I16="2 (Medio bajo)",2, IF(I16="1 (Bajo)", 1, IF(I16="0 (Nulo)",0,"--"))))))))</f>
        <v/>
      </c>
      <c r="K16" s="205" t="str">
        <f>IF(J16="","",IF(J16&gt;4,"Establecer acción!","--"))</f>
        <v/>
      </c>
      <c r="L16" s="83"/>
      <c r="M16" s="4"/>
      <c r="N16" s="382"/>
    </row>
    <row r="17" spans="1:14" x14ac:dyDescent="0.2">
      <c r="A17" s="4"/>
      <c r="B17" s="113"/>
      <c r="C17" s="68"/>
      <c r="D17" s="80"/>
      <c r="E17" s="66" t="s">
        <v>38</v>
      </c>
      <c r="F17" s="66" t="str">
        <f t="shared" si="0"/>
        <v>--</v>
      </c>
      <c r="G17" s="65"/>
      <c r="H17" s="59"/>
      <c r="I17" s="59"/>
      <c r="J17" s="124" t="str">
        <f>IF(H17="","",AVERAGE(IF(H17="5 (Muy alto)", 5, IF(H17="4 (Alto)",4, IF(H17="3 (Medio alto)",3, IF(H17="2 (Medio bajo)",2, IF(H17="1 (Bajo)", 1, IF(H17="0 (Nulo)",0,"--")))))),IF(I17="5 (Muy alto)", 5, IF(I17="4 (Alto)",4, IF(I17="3 (Medio alto)",3, IF(I17="2 (Medio bajo)",2, IF(I17="1 (Bajo)", 1, IF(I17="0 (Nulo)",0,"--"))))))))</f>
        <v/>
      </c>
      <c r="K17" s="205" t="str">
        <f>IF(J17="","",IF(J17&gt;4,"Establecer acción!","--"))</f>
        <v/>
      </c>
      <c r="L17" s="83"/>
      <c r="M17" s="4"/>
      <c r="N17" s="382"/>
    </row>
    <row r="18" spans="1:14" ht="45.75" customHeight="1" x14ac:dyDescent="0.2">
      <c r="A18" s="4"/>
      <c r="B18" s="113"/>
      <c r="C18" s="68"/>
      <c r="D18" s="80"/>
      <c r="E18" s="66" t="s">
        <v>38</v>
      </c>
      <c r="F18" s="66" t="str">
        <f t="shared" si="0"/>
        <v>--</v>
      </c>
      <c r="G18" s="65"/>
      <c r="H18" s="59"/>
      <c r="I18" s="59"/>
      <c r="J18" s="124" t="str">
        <f>IF(H18="","",AVERAGE(IF(H18="5 (Muy alto)", 5, IF(H18="4 (Alto)",4, IF(H18="3 (Medio alto)",3, IF(H18="2 (Medio bajo)",2, IF(H18="1 (Bajo)", 1, IF(H18="0 (Nulo)",0,"--")))))),IF(I18="5 (Muy alto)", 5, IF(I18="4 (Alto)",4, IF(I18="3 (Medio alto)",3, IF(I18="2 (Medio bajo)",2, IF(I18="1 (Bajo)", 1, IF(I18="0 (Nulo)",0,"--"))))))))</f>
        <v/>
      </c>
      <c r="K18" s="59" t="str">
        <f>IF(J18="","",IF(J18&gt;4,"Establecer acción!","--"))</f>
        <v/>
      </c>
      <c r="L18" s="247"/>
      <c r="M18" s="207" t="s">
        <v>43</v>
      </c>
      <c r="N18" s="382"/>
    </row>
    <row r="19" spans="1:14" x14ac:dyDescent="0.2">
      <c r="A19" s="4"/>
      <c r="B19" s="113"/>
      <c r="C19" s="68"/>
      <c r="D19" s="65"/>
      <c r="E19" s="59"/>
      <c r="F19" s="59" t="str">
        <f t="shared" si="0"/>
        <v/>
      </c>
      <c r="G19" s="80"/>
      <c r="H19" s="66" t="s">
        <v>44</v>
      </c>
      <c r="I19" s="66" t="s">
        <v>45</v>
      </c>
      <c r="J19" s="122">
        <f t="shared" ref="J19:J24" si="1">IF(H19="","",AVERAGE(IF(H19="5 (Muy alto)", 5, IF(H19="4 (Alto)",4, IF(H19="3 (Medio alto)",3, IF(H19="2 (Medio bajo)",2, IF(H19="1 (Bajo)", 1, IF(H19="0 (Nulo)",0,"--")))))),IF(I19="5 (Muy alto)", 5, IF(I19="4 (Alto)",4, IF(I19="3 (Medio alto)",3, IF(I19="2 (Medio bajo)",2, IF(I19="1 (Bajo)", 1, IF(I19="0 (Nulo)",0,"--")))))), IF(I19="5 (Muy alto)", 5, IF(I19="4 (Alto)",4, IF(I19="3 (Medio alto)",3, IF(I19="2 (Medio bajo)",2, IF(I19="1 (Bajo)", 1, IF(I19="0 (Nulo)",0,"--"))))))))</f>
        <v>2.6666666666666665</v>
      </c>
      <c r="K19" s="83" t="str">
        <f t="shared" ref="K19:K24" si="2">IF(J19="","",IF(J19&gt;4,"Establecer acción!",IF(J19=4,"Establecer acción!","--")))</f>
        <v>--</v>
      </c>
      <c r="L19" s="247"/>
      <c r="M19" s="187" t="s">
        <v>42</v>
      </c>
      <c r="N19" s="382"/>
    </row>
    <row r="20" spans="1:14" x14ac:dyDescent="0.2">
      <c r="A20" s="4"/>
      <c r="B20" s="113"/>
      <c r="C20" s="68"/>
      <c r="D20" s="65"/>
      <c r="E20" s="59"/>
      <c r="F20" s="59" t="str">
        <f t="shared" si="0"/>
        <v/>
      </c>
      <c r="G20" s="80"/>
      <c r="H20" s="66" t="s">
        <v>46</v>
      </c>
      <c r="I20" s="66" t="s">
        <v>45</v>
      </c>
      <c r="J20" s="122">
        <f t="shared" si="1"/>
        <v>3</v>
      </c>
      <c r="K20" s="83" t="str">
        <f t="shared" si="2"/>
        <v>--</v>
      </c>
      <c r="L20" s="247"/>
      <c r="M20" s="187" t="s">
        <v>42</v>
      </c>
      <c r="N20" s="216"/>
    </row>
    <row r="21" spans="1:14" x14ac:dyDescent="0.2">
      <c r="A21" s="4"/>
      <c r="B21" s="113"/>
      <c r="C21" s="68"/>
      <c r="D21" s="65"/>
      <c r="E21" s="59"/>
      <c r="F21" s="59" t="str">
        <f t="shared" si="0"/>
        <v/>
      </c>
      <c r="G21" s="80"/>
      <c r="H21" s="66" t="s">
        <v>44</v>
      </c>
      <c r="I21" s="66" t="s">
        <v>47</v>
      </c>
      <c r="J21" s="122">
        <f t="shared" si="1"/>
        <v>3.3333333333333335</v>
      </c>
      <c r="K21" s="83" t="str">
        <f t="shared" si="2"/>
        <v>--</v>
      </c>
      <c r="L21" s="83"/>
      <c r="M21" s="4"/>
      <c r="N21" s="216"/>
    </row>
    <row r="22" spans="1:14" x14ac:dyDescent="0.2">
      <c r="A22" s="4"/>
      <c r="B22" s="113"/>
      <c r="C22" s="68"/>
      <c r="D22" s="65"/>
      <c r="E22" s="59"/>
      <c r="F22" s="59" t="str">
        <f t="shared" si="0"/>
        <v/>
      </c>
      <c r="G22" s="80"/>
      <c r="H22" s="66" t="s">
        <v>44</v>
      </c>
      <c r="I22" s="66" t="s">
        <v>45</v>
      </c>
      <c r="J22" s="122">
        <f t="shared" si="1"/>
        <v>2.6666666666666665</v>
      </c>
      <c r="K22" s="83" t="str">
        <f t="shared" si="2"/>
        <v>--</v>
      </c>
      <c r="L22" s="247"/>
      <c r="M22" s="240"/>
      <c r="N22" s="216"/>
    </row>
    <row r="23" spans="1:14" x14ac:dyDescent="0.2">
      <c r="A23" s="4"/>
      <c r="B23" s="113"/>
      <c r="C23" s="68"/>
      <c r="D23" s="65"/>
      <c r="E23" s="59"/>
      <c r="F23" s="59"/>
      <c r="G23" s="80"/>
      <c r="H23" s="66" t="s">
        <v>44</v>
      </c>
      <c r="I23" s="66" t="s">
        <v>44</v>
      </c>
      <c r="J23" s="122">
        <f t="shared" si="1"/>
        <v>4</v>
      </c>
      <c r="K23" s="206" t="str">
        <f t="shared" si="2"/>
        <v>Establecer acción!</v>
      </c>
      <c r="L23" s="247"/>
      <c r="M23" s="207" t="s">
        <v>43</v>
      </c>
      <c r="N23" s="216"/>
    </row>
    <row r="24" spans="1:14" ht="49.15" customHeight="1" x14ac:dyDescent="0.2">
      <c r="A24" s="4"/>
      <c r="B24" s="114"/>
      <c r="C24" s="69"/>
      <c r="D24" s="179"/>
      <c r="E24" s="60"/>
      <c r="F24" s="60"/>
      <c r="G24" s="81"/>
      <c r="H24" s="82" t="s">
        <v>44</v>
      </c>
      <c r="I24" s="82" t="s">
        <v>45</v>
      </c>
      <c r="J24" s="123">
        <f t="shared" si="1"/>
        <v>2.6666666666666665</v>
      </c>
      <c r="K24" s="201" t="str">
        <f t="shared" si="2"/>
        <v>--</v>
      </c>
      <c r="L24" s="249"/>
      <c r="M24" s="202" t="s">
        <v>42</v>
      </c>
      <c r="N24" s="241"/>
    </row>
    <row r="25" spans="1:14" ht="22.5" customHeight="1" x14ac:dyDescent="0.2">
      <c r="A25" s="4"/>
      <c r="B25" s="112">
        <v>3</v>
      </c>
      <c r="C25" s="67" t="s">
        <v>49</v>
      </c>
      <c r="D25" s="167"/>
      <c r="E25" s="79" t="s">
        <v>38</v>
      </c>
      <c r="F25" s="79" t="str">
        <f t="shared" si="0"/>
        <v>--</v>
      </c>
      <c r="G25" s="72"/>
      <c r="H25" s="58"/>
      <c r="I25" s="58"/>
      <c r="J25" s="125" t="str">
        <f>IF(H25="","",AVERAGE(IF(H25="5 (Muy alto)", 5, IF(H25="4 (Alto)",4, IF(H25="3 (Medio alto)",3, IF(H25="2 (Medio bajo)",2, IF(H25="1 (Bajo)", 1, IF(H25="0 (Nulo)",0,"--")))))),IF(I25="5 (Muy alto)", 5, IF(I25="4 (Alto)",4, IF(I25="3 (Medio alto)",3, IF(I25="2 (Medio bajo)",2, IF(I25="1 (Bajo)", 1, IF(I25="0 (Nulo)",0,"--"))))))))</f>
        <v/>
      </c>
      <c r="K25" s="58" t="str">
        <f>IF(J25="","",IF(J25&gt;4,"Establecer acción!","--"))</f>
        <v/>
      </c>
      <c r="L25" s="188"/>
      <c r="M25" s="198"/>
      <c r="N25" s="239"/>
    </row>
    <row r="26" spans="1:14" x14ac:dyDescent="0.2">
      <c r="A26" s="4"/>
      <c r="B26" s="113"/>
      <c r="C26" s="68"/>
      <c r="D26" s="80"/>
      <c r="E26" s="215" t="s">
        <v>40</v>
      </c>
      <c r="F26" s="215" t="str">
        <f t="shared" si="0"/>
        <v>Acción</v>
      </c>
      <c r="G26" s="65"/>
      <c r="H26" s="59"/>
      <c r="I26" s="59"/>
      <c r="J26" s="124" t="str">
        <f>IF(H26="","",AVERAGE(IF(H26="5 (Muy alto)", 5, IF(H26="4 (Alto)",4, IF(H26="3 (Medio alto)",3, IF(H26="2 (Medio bajo)",2, IF(H26="1 (Bajo)", 1, IF(H26="0 (Nulo)",0,"--")))))),IF(I26="5 (Muy alto)", 5, IF(I26="4 (Alto)",4, IF(I26="3 (Medio alto)",3, IF(I26="2 (Medio bajo)",2, IF(I26="1 (Bajo)", 1, IF(I26="0 (Nulo)",0,"--"))))))))</f>
        <v/>
      </c>
      <c r="K26" s="59" t="str">
        <f>IF(J26="","",IF(J26&gt;4,"Establecer acción!","--"))</f>
        <v/>
      </c>
      <c r="L26" s="247"/>
      <c r="M26" s="207" t="s">
        <v>43</v>
      </c>
      <c r="N26" s="224"/>
    </row>
    <row r="27" spans="1:14" ht="15" customHeight="1" x14ac:dyDescent="0.2">
      <c r="A27" s="4"/>
      <c r="B27" s="113"/>
      <c r="C27" s="68"/>
      <c r="D27" s="80"/>
      <c r="E27" s="66" t="s">
        <v>38</v>
      </c>
      <c r="F27" s="66" t="str">
        <f t="shared" si="0"/>
        <v>--</v>
      </c>
      <c r="G27" s="65"/>
      <c r="H27" s="59"/>
      <c r="I27" s="59"/>
      <c r="J27" s="124" t="str">
        <f>IF(H27="","",AVERAGE(IF(H27="5 (Muy alto)", 5, IF(H27="4 (Alto)",4, IF(H27="3 (Medio alto)",3, IF(H27="2 (Medio bajo)",2, IF(H27="1 (Bajo)", 1, IF(H27="0 (Nulo)",0,"--")))))),IF(I27="5 (Muy alto)", 5, IF(I27="4 (Alto)",4, IF(I27="3 (Medio alto)",3, IF(I27="2 (Medio bajo)",2, IF(I27="1 (Bajo)", 1, IF(I27="0 (Nulo)",0,"--"))))))))</f>
        <v/>
      </c>
      <c r="K27" s="59" t="str">
        <f>IF(J27="","",IF(J27&gt;4,"Establecer acción!","--"))</f>
        <v/>
      </c>
      <c r="L27" s="83"/>
      <c r="M27" s="4"/>
      <c r="N27" s="224"/>
    </row>
    <row r="28" spans="1:14" x14ac:dyDescent="0.2">
      <c r="A28" s="4"/>
      <c r="B28" s="113"/>
      <c r="C28" s="68"/>
      <c r="D28" s="80"/>
      <c r="E28" s="66" t="s">
        <v>38</v>
      </c>
      <c r="F28" s="66" t="str">
        <f t="shared" si="0"/>
        <v>--</v>
      </c>
      <c r="G28" s="65"/>
      <c r="H28" s="59"/>
      <c r="I28" s="59"/>
      <c r="J28" s="124" t="str">
        <f>IF(H28="","",AVERAGE(IF(H28="5 (Muy alto)", 5, IF(H28="4 (Alto)",4, IF(H28="3 (Medio alto)",3, IF(H28="2 (Medio bajo)",2, IF(H28="1 (Bajo)", 1, IF(H28="0 (Nulo)",0,"--")))))),IF(I28="5 (Muy alto)", 5, IF(I28="4 (Alto)",4, IF(I28="3 (Medio alto)",3, IF(I28="2 (Medio bajo)",2, IF(I28="1 (Bajo)", 1, IF(I28="0 (Nulo)",0,"--"))))))))</f>
        <v/>
      </c>
      <c r="K28" s="59" t="str">
        <f>IF(J28="","",IF(J28&gt;4,"Establecer acción!","--"))</f>
        <v/>
      </c>
      <c r="L28" s="83"/>
      <c r="M28" s="4"/>
      <c r="N28" s="224"/>
    </row>
    <row r="29" spans="1:14" x14ac:dyDescent="0.2">
      <c r="A29" s="4"/>
      <c r="B29" s="113"/>
      <c r="C29" s="68"/>
      <c r="D29" s="80"/>
      <c r="E29" s="66" t="s">
        <v>38</v>
      </c>
      <c r="F29" s="66" t="str">
        <f t="shared" si="0"/>
        <v>--</v>
      </c>
      <c r="G29" s="65"/>
      <c r="H29" s="59"/>
      <c r="I29" s="59"/>
      <c r="J29" s="124"/>
      <c r="K29" s="59"/>
      <c r="L29" s="247"/>
      <c r="M29" s="226" t="s">
        <v>42</v>
      </c>
      <c r="N29" s="224"/>
    </row>
    <row r="30" spans="1:14" ht="32.450000000000003" customHeight="1" x14ac:dyDescent="0.2">
      <c r="A30" s="4"/>
      <c r="B30" s="113"/>
      <c r="C30" s="68"/>
      <c r="D30" s="80"/>
      <c r="E30" s="66" t="s">
        <v>38</v>
      </c>
      <c r="F30" s="66" t="str">
        <f>IF(E30="No","Acción",IF(E30="Si","--",""))</f>
        <v>--</v>
      </c>
      <c r="G30" s="65"/>
      <c r="H30" s="59"/>
      <c r="I30" s="59"/>
      <c r="J30" s="124"/>
      <c r="K30" s="59"/>
      <c r="L30" s="247"/>
      <c r="M30" s="226" t="s">
        <v>42</v>
      </c>
      <c r="N30" s="224"/>
    </row>
    <row r="31" spans="1:14" ht="22.15" customHeight="1" x14ac:dyDescent="0.2">
      <c r="A31" s="4"/>
      <c r="B31" s="113"/>
      <c r="C31" s="68"/>
      <c r="D31" s="65"/>
      <c r="E31" s="108"/>
      <c r="F31" s="59"/>
      <c r="G31" s="80"/>
      <c r="H31" s="66" t="s">
        <v>47</v>
      </c>
      <c r="I31" s="66" t="s">
        <v>44</v>
      </c>
      <c r="J31" s="122">
        <f t="shared" ref="J31:J36" si="3">IF(H31="","",AVERAGE(IF(H31="5 (Muy alto)", 5, IF(H31="4 (Alto)",4, IF(H31="3 (Medio alto)",3, IF(H31="2 (Medio bajo)",2, IF(H31="1 (Bajo)", 1, IF(H31="0 (Nulo)",0,"--")))))),IF(I31="5 (Muy alto)", 5, IF(I31="4 (Alto)",4, IF(I31="3 (Medio alto)",3, IF(I31="2 (Medio bajo)",2, IF(I31="1 (Bajo)", 1, IF(I31="0 (Nulo)",0,"--")))))), IF(I31="5 (Muy alto)", 5, IF(I31="4 (Alto)",4, IF(I31="3 (Medio alto)",3, IF(I31="2 (Medio bajo)",2, IF(I31="1 (Bajo)", 1, IF(I31="0 (Nulo)",0,"--"))))))))</f>
        <v>3.6666666666666665</v>
      </c>
      <c r="K31" s="83" t="s">
        <v>39</v>
      </c>
      <c r="L31" s="247"/>
      <c r="M31" s="226" t="s">
        <v>42</v>
      </c>
      <c r="N31" s="224"/>
    </row>
    <row r="32" spans="1:14" x14ac:dyDescent="0.2">
      <c r="A32" s="4"/>
      <c r="B32" s="113"/>
      <c r="C32" s="68"/>
      <c r="D32" s="65"/>
      <c r="E32" s="108"/>
      <c r="F32" s="59" t="str">
        <f t="shared" si="0"/>
        <v/>
      </c>
      <c r="G32" s="80"/>
      <c r="H32" s="66" t="s">
        <v>46</v>
      </c>
      <c r="I32" s="66" t="s">
        <v>44</v>
      </c>
      <c r="J32" s="122">
        <f t="shared" si="3"/>
        <v>4.333333333333333</v>
      </c>
      <c r="K32" s="215" t="str">
        <f t="shared" ref="K32:K39" si="4">IF(J32="","",IF(J32&gt;4,"Establecer acción!",IF(J32=4,"Establecer acción!","--")))</f>
        <v>Establecer acción!</v>
      </c>
      <c r="L32" s="247"/>
      <c r="M32" s="226" t="s">
        <v>42</v>
      </c>
      <c r="N32" s="224"/>
    </row>
    <row r="33" spans="1:14" x14ac:dyDescent="0.2">
      <c r="A33" s="4"/>
      <c r="B33" s="113"/>
      <c r="C33" s="68"/>
      <c r="D33" s="65"/>
      <c r="E33" s="108"/>
      <c r="F33" s="59" t="str">
        <f t="shared" si="0"/>
        <v/>
      </c>
      <c r="G33" s="80"/>
      <c r="H33" s="66" t="s">
        <v>46</v>
      </c>
      <c r="I33" s="66" t="s">
        <v>44</v>
      </c>
      <c r="J33" s="122">
        <f t="shared" si="3"/>
        <v>4.333333333333333</v>
      </c>
      <c r="K33" s="215" t="str">
        <f t="shared" si="4"/>
        <v>Establecer acción!</v>
      </c>
      <c r="L33" s="247"/>
      <c r="M33" s="223" t="s">
        <v>50</v>
      </c>
      <c r="N33" s="224"/>
    </row>
    <row r="34" spans="1:14" ht="43.15" customHeight="1" x14ac:dyDescent="0.2">
      <c r="A34" s="4"/>
      <c r="B34" s="113"/>
      <c r="C34" s="68"/>
      <c r="D34" s="65"/>
      <c r="E34" s="59"/>
      <c r="F34" s="59" t="str">
        <f t="shared" si="0"/>
        <v/>
      </c>
      <c r="G34" s="80"/>
      <c r="H34" s="66" t="s">
        <v>44</v>
      </c>
      <c r="I34" s="66" t="s">
        <v>45</v>
      </c>
      <c r="J34" s="122">
        <f t="shared" si="3"/>
        <v>2.6666666666666665</v>
      </c>
      <c r="K34" s="215" t="str">
        <f t="shared" si="4"/>
        <v>--</v>
      </c>
      <c r="L34" s="247"/>
      <c r="M34" s="226" t="s">
        <v>42</v>
      </c>
      <c r="N34" s="224"/>
    </row>
    <row r="35" spans="1:14" x14ac:dyDescent="0.2">
      <c r="A35" s="4"/>
      <c r="B35" s="113"/>
      <c r="C35" s="68"/>
      <c r="D35" s="65"/>
      <c r="E35" s="59"/>
      <c r="F35" s="59" t="str">
        <f>IF(E35="No","Acción",IF(E35="Si","--",""))</f>
        <v/>
      </c>
      <c r="G35" s="80"/>
      <c r="H35" s="66" t="s">
        <v>44</v>
      </c>
      <c r="I35" s="66" t="s">
        <v>44</v>
      </c>
      <c r="J35" s="122">
        <f t="shared" si="3"/>
        <v>4</v>
      </c>
      <c r="K35" s="215" t="str">
        <f t="shared" si="4"/>
        <v>Establecer acción!</v>
      </c>
      <c r="L35" s="247"/>
      <c r="M35" s="226" t="s">
        <v>42</v>
      </c>
      <c r="N35" s="224"/>
    </row>
    <row r="36" spans="1:14" x14ac:dyDescent="0.2">
      <c r="A36" s="4"/>
      <c r="B36" s="114"/>
      <c r="C36" s="69"/>
      <c r="D36" s="65"/>
      <c r="E36" s="59"/>
      <c r="F36" s="59"/>
      <c r="G36" s="165"/>
      <c r="H36" s="166" t="s">
        <v>47</v>
      </c>
      <c r="I36" s="166" t="s">
        <v>44</v>
      </c>
      <c r="J36" s="122">
        <f t="shared" si="3"/>
        <v>3.6666666666666665</v>
      </c>
      <c r="K36" s="66" t="str">
        <f t="shared" ref="K36" si="5">IF(J36="","",IF(J36&gt;4,"Establecer acción!",IF(J36=4,"Establecer acción!","--")))</f>
        <v>--</v>
      </c>
      <c r="L36" s="250"/>
      <c r="M36" s="187"/>
      <c r="N36" s="216"/>
    </row>
    <row r="37" spans="1:14" ht="27" customHeight="1" x14ac:dyDescent="0.2">
      <c r="A37" s="4"/>
      <c r="B37" s="383"/>
      <c r="C37" s="384"/>
      <c r="D37" s="170"/>
      <c r="E37" s="183" t="s">
        <v>40</v>
      </c>
      <c r="F37" s="183" t="str">
        <f t="shared" ref="F37:F46" si="6">IF(E37="No","Acción",IF(E37="Si","--",""))</f>
        <v>Acción</v>
      </c>
      <c r="G37" s="170"/>
      <c r="H37" s="169" t="s">
        <v>44</v>
      </c>
      <c r="I37" s="169" t="s">
        <v>44</v>
      </c>
      <c r="J37" s="171">
        <f t="shared" ref="J37:J47" si="7">IF(H37="","",AVERAGE(IF(H37="5 (Muy alto)", 5, IF(H37="4 (Alto)",4, IF(H37="3 (Medio alto)",3, IF(H37="2 (Medio bajo)",2, IF(H37="1 (Bajo)", 1, IF(H37="0 (Nulo)",0,"--")))))),IF(I37="5 (Muy alto)", 5, IF(I37="4 (Alto)",4, IF(I37="3 (Medio alto)",3, IF(I37="2 (Medio bajo)",2, IF(I37="1 (Bajo)", 1, IF(I37="0 (Nulo)",0,"--")))))), IF(I37="5 (Muy alto)", 5, IF(I37="4 (Alto)",4, IF(I37="3 (Medio alto)",3, IF(I37="2 (Medio bajo)",2, IF(I37="1 (Bajo)", 1, IF(I37="0 (Nulo)",0,"--"))))))))</f>
        <v>4</v>
      </c>
      <c r="K37" s="183" t="str">
        <f t="shared" si="4"/>
        <v>Establecer acción!</v>
      </c>
      <c r="L37" s="251"/>
      <c r="M37" s="235" t="s">
        <v>42</v>
      </c>
      <c r="N37" s="224"/>
    </row>
    <row r="38" spans="1:14" ht="27" customHeight="1" x14ac:dyDescent="0.2">
      <c r="A38" s="4"/>
      <c r="B38" s="385"/>
      <c r="C38" s="386"/>
      <c r="D38" s="170"/>
      <c r="E38" s="183" t="s">
        <v>40</v>
      </c>
      <c r="F38" s="183" t="str">
        <f t="shared" si="6"/>
        <v>Acción</v>
      </c>
      <c r="G38" s="170"/>
      <c r="H38" s="169" t="s">
        <v>44</v>
      </c>
      <c r="I38" s="169" t="s">
        <v>44</v>
      </c>
      <c r="J38" s="171">
        <f t="shared" si="7"/>
        <v>4</v>
      </c>
      <c r="K38" s="183" t="str">
        <f t="shared" si="4"/>
        <v>Establecer acción!</v>
      </c>
      <c r="L38" s="252"/>
      <c r="M38" s="234" t="s">
        <v>39</v>
      </c>
      <c r="N38" s="224"/>
    </row>
    <row r="39" spans="1:14" ht="27" customHeight="1" x14ac:dyDescent="0.2">
      <c r="A39" s="4"/>
      <c r="B39" s="184"/>
      <c r="C39" s="233"/>
      <c r="D39" s="170"/>
      <c r="E39" s="169" t="s">
        <v>38</v>
      </c>
      <c r="F39" s="169" t="str">
        <f t="shared" si="6"/>
        <v>--</v>
      </c>
      <c r="G39" s="170"/>
      <c r="H39" s="169" t="s">
        <v>47</v>
      </c>
      <c r="I39" s="169" t="s">
        <v>44</v>
      </c>
      <c r="J39" s="171">
        <f t="shared" si="7"/>
        <v>3.6666666666666665</v>
      </c>
      <c r="K39" s="169" t="str">
        <f t="shared" si="4"/>
        <v>--</v>
      </c>
      <c r="L39" s="253"/>
      <c r="M39" s="234" t="s">
        <v>39</v>
      </c>
      <c r="N39" s="224"/>
    </row>
    <row r="40" spans="1:14" ht="27.75" customHeight="1" x14ac:dyDescent="0.2">
      <c r="A40" s="4"/>
      <c r="B40" s="385"/>
      <c r="C40" s="386"/>
      <c r="D40" s="170"/>
      <c r="E40" s="169" t="s">
        <v>38</v>
      </c>
      <c r="F40" s="169" t="str">
        <f t="shared" si="6"/>
        <v>--</v>
      </c>
      <c r="G40" s="170"/>
      <c r="H40" s="169" t="s">
        <v>47</v>
      </c>
      <c r="I40" s="169" t="s">
        <v>44</v>
      </c>
      <c r="J40" s="171">
        <f t="shared" si="7"/>
        <v>3.6666666666666665</v>
      </c>
      <c r="K40" s="169" t="s">
        <v>39</v>
      </c>
      <c r="L40" s="251"/>
      <c r="M40" s="234" t="s">
        <v>39</v>
      </c>
      <c r="N40" s="224"/>
    </row>
    <row r="41" spans="1:14" ht="27.75" customHeight="1" x14ac:dyDescent="0.2">
      <c r="A41" s="4"/>
      <c r="B41" s="385"/>
      <c r="C41" s="386"/>
      <c r="D41" s="170"/>
      <c r="E41" s="169" t="s">
        <v>38</v>
      </c>
      <c r="F41" s="169" t="str">
        <f t="shared" si="6"/>
        <v>--</v>
      </c>
      <c r="G41" s="170"/>
      <c r="H41" s="169" t="s">
        <v>47</v>
      </c>
      <c r="I41" s="169" t="s">
        <v>44</v>
      </c>
      <c r="J41" s="171">
        <f t="shared" ref="J41:J46" si="8">IF(H41="","",AVERAGE(IF(H41="5 (Muy alto)", 5, IF(H41="4 (Alto)",4, IF(H41="3 (Medio alto)",3, IF(H41="2 (Medio bajo)",2, IF(H41="1 (Bajo)", 1, IF(H41="0 (Nulo)",0,"--")))))),IF(I41="5 (Muy alto)", 5, IF(I41="4 (Alto)",4, IF(I41="3 (Medio alto)",3, IF(I41="2 (Medio bajo)",2, IF(I41="1 (Bajo)", 1, IF(I41="0 (Nulo)",0,"--")))))), IF(I41="5 (Muy alto)", 5, IF(I41="4 (Alto)",4, IF(I41="3 (Medio alto)",3, IF(I41="2 (Medio bajo)",2, IF(I41="1 (Bajo)", 1, IF(I41="0 (Nulo)",0,"--"))))))))</f>
        <v>3.6666666666666665</v>
      </c>
      <c r="K41" s="169" t="s">
        <v>39</v>
      </c>
      <c r="L41" s="251"/>
      <c r="M41" s="234" t="s">
        <v>39</v>
      </c>
      <c r="N41" s="224"/>
    </row>
    <row r="42" spans="1:14" ht="27.75" customHeight="1" x14ac:dyDescent="0.2">
      <c r="A42" s="4"/>
      <c r="B42" s="385"/>
      <c r="C42" s="386"/>
      <c r="D42" s="170"/>
      <c r="E42" s="183" t="s">
        <v>40</v>
      </c>
      <c r="F42" s="183" t="str">
        <f t="shared" si="6"/>
        <v>Acción</v>
      </c>
      <c r="G42" s="170"/>
      <c r="H42" s="169" t="s">
        <v>47</v>
      </c>
      <c r="I42" s="169" t="s">
        <v>44</v>
      </c>
      <c r="J42" s="171">
        <f t="shared" si="8"/>
        <v>3.6666666666666665</v>
      </c>
      <c r="K42" s="169" t="s">
        <v>39</v>
      </c>
      <c r="L42" s="251"/>
      <c r="M42" s="232" t="s">
        <v>43</v>
      </c>
      <c r="N42" s="224"/>
    </row>
    <row r="43" spans="1:14" ht="27.75" hidden="1" customHeight="1" x14ac:dyDescent="0.2">
      <c r="A43" s="4"/>
      <c r="B43" s="385"/>
      <c r="C43" s="386"/>
      <c r="D43" s="170"/>
      <c r="E43" s="169" t="s">
        <v>38</v>
      </c>
      <c r="F43" s="169" t="str">
        <f t="shared" si="6"/>
        <v>--</v>
      </c>
      <c r="G43" s="170"/>
      <c r="H43" s="169" t="s">
        <v>47</v>
      </c>
      <c r="I43" s="169" t="s">
        <v>47</v>
      </c>
      <c r="J43" s="171">
        <f t="shared" si="8"/>
        <v>3</v>
      </c>
      <c r="K43" s="169" t="s">
        <v>39</v>
      </c>
      <c r="L43" s="252"/>
      <c r="M43" s="234" t="s">
        <v>39</v>
      </c>
      <c r="N43" s="224"/>
    </row>
    <row r="44" spans="1:14" ht="27.75" customHeight="1" x14ac:dyDescent="0.2">
      <c r="A44" s="4"/>
      <c r="B44" s="385"/>
      <c r="C44" s="386"/>
      <c r="D44" s="170"/>
      <c r="E44" s="169" t="s">
        <v>38</v>
      </c>
      <c r="F44" s="169" t="str">
        <f t="shared" si="6"/>
        <v>--</v>
      </c>
      <c r="G44" s="170"/>
      <c r="H44" s="169" t="s">
        <v>47</v>
      </c>
      <c r="I44" s="169" t="s">
        <v>47</v>
      </c>
      <c r="J44" s="171">
        <f t="shared" si="8"/>
        <v>3</v>
      </c>
      <c r="K44" s="169" t="s">
        <v>39</v>
      </c>
      <c r="L44" s="252"/>
      <c r="M44" s="234" t="s">
        <v>39</v>
      </c>
      <c r="N44" s="224"/>
    </row>
    <row r="45" spans="1:14" ht="27.75" customHeight="1" x14ac:dyDescent="0.2">
      <c r="A45" s="4"/>
      <c r="B45" s="385"/>
      <c r="C45" s="386"/>
      <c r="D45" s="170"/>
      <c r="E45" s="169" t="s">
        <v>38</v>
      </c>
      <c r="F45" s="169" t="str">
        <f t="shared" si="6"/>
        <v>--</v>
      </c>
      <c r="G45" s="170"/>
      <c r="H45" s="169" t="s">
        <v>47</v>
      </c>
      <c r="I45" s="169" t="s">
        <v>47</v>
      </c>
      <c r="J45" s="171">
        <f t="shared" si="8"/>
        <v>3</v>
      </c>
      <c r="K45" s="169" t="s">
        <v>39</v>
      </c>
      <c r="L45" s="252"/>
      <c r="M45" s="234" t="s">
        <v>39</v>
      </c>
      <c r="N45" s="224"/>
    </row>
    <row r="46" spans="1:14" ht="27.75" customHeight="1" x14ac:dyDescent="0.2">
      <c r="A46" s="4"/>
      <c r="B46" s="236"/>
      <c r="C46" s="262"/>
      <c r="D46" s="81"/>
      <c r="E46" s="169" t="s">
        <v>38</v>
      </c>
      <c r="F46" s="82" t="str">
        <f t="shared" si="6"/>
        <v>--</v>
      </c>
      <c r="G46" s="237"/>
      <c r="H46" s="82" t="s">
        <v>47</v>
      </c>
      <c r="I46" s="82" t="s">
        <v>47</v>
      </c>
      <c r="J46" s="123">
        <f t="shared" si="8"/>
        <v>3</v>
      </c>
      <c r="K46" s="82" t="s">
        <v>39</v>
      </c>
      <c r="L46" s="249"/>
      <c r="M46" s="234" t="s">
        <v>39</v>
      </c>
      <c r="N46" s="238"/>
    </row>
    <row r="47" spans="1:14" ht="36" customHeight="1" x14ac:dyDescent="0.2">
      <c r="A47" s="4"/>
      <c r="B47" s="189">
        <v>4</v>
      </c>
      <c r="C47" s="227" t="s">
        <v>51</v>
      </c>
      <c r="D47" s="228"/>
      <c r="E47" s="190"/>
      <c r="F47" s="190"/>
      <c r="G47" s="191"/>
      <c r="H47" s="192" t="s">
        <v>47</v>
      </c>
      <c r="I47" s="192" t="s">
        <v>47</v>
      </c>
      <c r="J47" s="193">
        <f t="shared" si="7"/>
        <v>3</v>
      </c>
      <c r="K47" s="229" t="str">
        <f>IF(J47="","",IF(J47&gt;4,"Establecer acción!",IF(J47=4,"Establecer acción!","--")))</f>
        <v>--</v>
      </c>
      <c r="L47" s="254"/>
      <c r="M47" s="230" t="s">
        <v>42</v>
      </c>
      <c r="N47" s="231"/>
    </row>
    <row r="48" spans="1:14" ht="29.25" customHeight="1" x14ac:dyDescent="0.2">
      <c r="A48" s="4"/>
      <c r="B48" s="112">
        <v>5</v>
      </c>
      <c r="C48" s="67" t="s">
        <v>52</v>
      </c>
      <c r="D48" s="167"/>
      <c r="E48" s="221" t="s">
        <v>38</v>
      </c>
      <c r="F48" s="79" t="str">
        <f t="shared" ref="F48:F95" si="9">IF(E48="No","Acción",IF(E48="Si","--",""))</f>
        <v>--</v>
      </c>
      <c r="G48" s="72"/>
      <c r="H48" s="58"/>
      <c r="I48" s="58"/>
      <c r="J48" s="125" t="str">
        <f>IF(H48="","",AVERAGE(IF(H48="5 (Muy alto)", 5, IF(H48="4 (Alto)",4, IF(H48="3 (Medio alto)",3, IF(H48="2 (Medio bajo)",2, IF(H48="1 (Bajo)", 1, IF(H48="0 (Nulo)",0,"--")))))),IF(I48="5 (Muy alto)", 5, IF(I48="4 (Alto)",4, IF(I48="3 (Medio alto)",3, IF(I48="2 (Medio bajo)",2, IF(I48="1 (Bajo)", 1, IF(I48="0 (Nulo)",0,"--"))))))))</f>
        <v/>
      </c>
      <c r="K48" s="58" t="str">
        <f>IF(J48="","",IF(J48&gt;4,"Establecer acción!","--"))</f>
        <v/>
      </c>
      <c r="L48" s="255"/>
      <c r="M48" s="222"/>
      <c r="N48" s="381"/>
    </row>
    <row r="49" spans="1:14" ht="34.5" customHeight="1" x14ac:dyDescent="0.2">
      <c r="A49" s="4"/>
      <c r="B49" s="113"/>
      <c r="C49" s="68"/>
      <c r="D49" s="80"/>
      <c r="E49" s="66" t="s">
        <v>38</v>
      </c>
      <c r="F49" s="66" t="str">
        <f t="shared" si="9"/>
        <v>--</v>
      </c>
      <c r="G49" s="65"/>
      <c r="H49" s="59"/>
      <c r="I49" s="59"/>
      <c r="J49" s="124" t="str">
        <f>IF(H49="","",AVERAGE(IF(H49="5 (Muy alto)", 5, IF(H49="4 (Alto)",4, IF(H49="3 (Medio alto)",3, IF(H49="2 (Medio bajo)",2, IF(H49="1 (Bajo)", 1, IF(H49="0 (Nulo)",0,"--")))))),IF(I49="5 (Muy alto)", 5, IF(I49="4 (Alto)",4, IF(I49="3 (Medio alto)",3, IF(I49="2 (Medio bajo)",2, IF(I49="1 (Bajo)", 1, IF(I49="0 (Nulo)",0,"--"))))))))</f>
        <v/>
      </c>
      <c r="K49" s="59" t="str">
        <f>IF(J49="","",IF(J49&gt;4,"Establecer acción!","--"))</f>
        <v/>
      </c>
      <c r="L49" s="256"/>
      <c r="M49" s="223"/>
      <c r="N49" s="382"/>
    </row>
    <row r="50" spans="1:14" ht="34.5" customHeight="1" x14ac:dyDescent="0.2">
      <c r="A50" s="4"/>
      <c r="B50" s="113"/>
      <c r="C50" s="68"/>
      <c r="D50" s="80"/>
      <c r="E50" s="225" t="s">
        <v>38</v>
      </c>
      <c r="F50" s="83" t="s">
        <v>39</v>
      </c>
      <c r="G50" s="65"/>
      <c r="H50" s="59"/>
      <c r="I50" s="59"/>
      <c r="J50" s="124"/>
      <c r="K50" s="59"/>
      <c r="L50" s="247"/>
      <c r="M50" s="226" t="s">
        <v>42</v>
      </c>
      <c r="N50" s="224"/>
    </row>
    <row r="51" spans="1:14" x14ac:dyDescent="0.2">
      <c r="A51" s="4"/>
      <c r="B51" s="113"/>
      <c r="C51" s="68"/>
      <c r="D51" s="65"/>
      <c r="E51" s="59"/>
      <c r="F51" s="59" t="str">
        <f t="shared" si="9"/>
        <v/>
      </c>
      <c r="G51" s="80"/>
      <c r="H51" s="66" t="s">
        <v>44</v>
      </c>
      <c r="I51" s="66" t="s">
        <v>44</v>
      </c>
      <c r="J51" s="122">
        <f t="shared" ref="J51:J65" si="10">IF(H51="","",AVERAGE(IF(H51="5 (Muy alto)", 5, IF(H51="4 (Alto)",4, IF(H51="3 (Medio alto)",3, IF(H51="2 (Medio bajo)",2, IF(H51="1 (Bajo)", 1, IF(H51="0 (Nulo)",0,"--")))))),IF(I51="5 (Muy alto)", 5, IF(I51="4 (Alto)",4, IF(I51="3 (Medio alto)",3, IF(I51="2 (Medio bajo)",2, IF(I51="1 (Bajo)", 1, IF(I51="0 (Nulo)",0,"--")))))), IF(I51="5 (Muy alto)", 5, IF(I51="4 (Alto)",4, IF(I51="3 (Medio alto)",3, IF(I51="2 (Medio bajo)",2, IF(I51="1 (Bajo)", 1, IF(I51="0 (Nulo)",0,"--"))))))))</f>
        <v>4</v>
      </c>
      <c r="K51" s="215" t="str">
        <f>IF(J51="","",IF(J51&gt;4,"Establecer acción!",IF(J51=4,"Establecer acción!","--")))</f>
        <v>Establecer acción!</v>
      </c>
      <c r="L51" s="247"/>
      <c r="M51" s="226" t="s">
        <v>42</v>
      </c>
      <c r="N51" s="180"/>
    </row>
    <row r="52" spans="1:14" x14ac:dyDescent="0.2">
      <c r="A52" s="4"/>
      <c r="B52" s="113"/>
      <c r="C52" s="4"/>
      <c r="D52" s="65"/>
      <c r="E52" s="59"/>
      <c r="F52" s="59" t="str">
        <f t="shared" si="9"/>
        <v/>
      </c>
      <c r="G52" s="80"/>
      <c r="H52" s="66" t="s">
        <v>44</v>
      </c>
      <c r="I52" s="66" t="s">
        <v>47</v>
      </c>
      <c r="J52" s="122">
        <f t="shared" si="10"/>
        <v>3.3333333333333335</v>
      </c>
      <c r="K52" s="66" t="str">
        <f>IF(J52="","",IF(J52&gt;4,"Establecer acción!",IF(J52=4,"Establecer acción!","--")))</f>
        <v>--</v>
      </c>
      <c r="L52" s="83"/>
      <c r="M52" s="4"/>
      <c r="N52" s="180"/>
    </row>
    <row r="53" spans="1:14" x14ac:dyDescent="0.2">
      <c r="A53" s="4"/>
      <c r="B53" s="113"/>
      <c r="C53" s="4"/>
      <c r="D53" s="65"/>
      <c r="E53" s="59"/>
      <c r="F53" s="59"/>
      <c r="G53" s="80"/>
      <c r="H53" s="66" t="s">
        <v>47</v>
      </c>
      <c r="I53" s="66" t="s">
        <v>47</v>
      </c>
      <c r="J53" s="122">
        <f t="shared" si="10"/>
        <v>3</v>
      </c>
      <c r="K53" s="66" t="str">
        <f>IF(J53="","",IF(J53&gt;4,"Establecer acción!",IF(J53=4,"Establecer acción!","--")))</f>
        <v>--</v>
      </c>
      <c r="L53" s="247"/>
      <c r="M53" s="187" t="s">
        <v>42</v>
      </c>
      <c r="N53" s="180"/>
    </row>
    <row r="54" spans="1:14" x14ac:dyDescent="0.2">
      <c r="A54" s="4"/>
      <c r="B54" s="113"/>
      <c r="C54" s="4"/>
      <c r="D54" s="65"/>
      <c r="E54" s="59"/>
      <c r="F54" s="59"/>
      <c r="G54" s="80"/>
      <c r="H54" s="66" t="s">
        <v>44</v>
      </c>
      <c r="I54" s="66" t="s">
        <v>45</v>
      </c>
      <c r="J54" s="122">
        <f t="shared" si="10"/>
        <v>2.6666666666666665</v>
      </c>
      <c r="K54" s="66" t="str">
        <f>IF(J54="","",IF(J54&gt;4,"Establecer acción!",IF(J54=4,"Establecer acción!","--")))</f>
        <v>--</v>
      </c>
      <c r="L54" s="247"/>
      <c r="M54" s="207" t="s">
        <v>43</v>
      </c>
      <c r="N54" s="180"/>
    </row>
    <row r="55" spans="1:14" ht="42" customHeight="1" x14ac:dyDescent="0.2">
      <c r="A55" s="4"/>
      <c r="B55" s="114"/>
      <c r="C55" s="71"/>
      <c r="D55" s="179"/>
      <c r="E55" s="60"/>
      <c r="F55" s="60"/>
      <c r="G55" s="81"/>
      <c r="H55" s="82" t="s">
        <v>44</v>
      </c>
      <c r="I55" s="82" t="s">
        <v>47</v>
      </c>
      <c r="J55" s="123">
        <f t="shared" si="10"/>
        <v>3.3333333333333335</v>
      </c>
      <c r="K55" s="82" t="str">
        <f>IF(J55="","",IF(J55&gt;4,"Establecer acción!",IF(J55=4,"Establecer acción!","--")))</f>
        <v>--</v>
      </c>
      <c r="L55" s="249"/>
      <c r="M55" s="187" t="s">
        <v>42</v>
      </c>
      <c r="N55" s="181"/>
    </row>
    <row r="56" spans="1:14" ht="19.5" customHeight="1" x14ac:dyDescent="0.2">
      <c r="A56" s="4"/>
      <c r="B56" s="112">
        <v>6</v>
      </c>
      <c r="C56" s="67" t="s">
        <v>53</v>
      </c>
      <c r="D56" s="167"/>
      <c r="E56" s="79" t="s">
        <v>38</v>
      </c>
      <c r="F56" s="79" t="str">
        <f t="shared" si="9"/>
        <v>--</v>
      </c>
      <c r="G56" s="72"/>
      <c r="H56" s="58"/>
      <c r="I56" s="58"/>
      <c r="J56" s="125" t="str">
        <f t="shared" si="10"/>
        <v/>
      </c>
      <c r="K56" s="58" t="str">
        <f>IF(J56="","",IF(J56&gt;4,"Establecer acción!","--"))</f>
        <v/>
      </c>
      <c r="L56" s="188"/>
      <c r="M56" s="198"/>
      <c r="N56" s="217"/>
    </row>
    <row r="57" spans="1:14" ht="15.75" customHeight="1" x14ac:dyDescent="0.2">
      <c r="A57" s="4"/>
      <c r="B57" s="113"/>
      <c r="C57" s="68"/>
      <c r="D57" s="80"/>
      <c r="E57" s="66" t="s">
        <v>38</v>
      </c>
      <c r="F57" s="66" t="str">
        <f t="shared" si="9"/>
        <v>--</v>
      </c>
      <c r="G57" s="65"/>
      <c r="H57" s="59"/>
      <c r="I57" s="59"/>
      <c r="J57" s="124" t="str">
        <f>IF(H57="","",AVERAGE(IF(H57="5 (Muy alto)", 5, IF(H57="4 (Alto)",4, IF(H57="3 (Medio alto)",3, IF(H57="2 (Medio bajo)",2, IF(H57="1 (Bajo)", 1, IF(H57="0 (Nulo)",0,"--")))))),IF(I57="5 (Muy alto)", 5, IF(I57="4 (Alto)",4, IF(I57="3 (Medio alto)",3, IF(I57="2 (Medio bajo)",2, IF(I57="1 (Bajo)", 1, IF(I57="0 (Nulo)",0,"--"))))))))</f>
        <v/>
      </c>
      <c r="K57" s="59" t="str">
        <f>IF(J57="","",IF(J57&gt;4,"Establecer acción!","--"))</f>
        <v/>
      </c>
      <c r="L57" s="83"/>
      <c r="M57" s="4"/>
      <c r="N57" s="218"/>
    </row>
    <row r="58" spans="1:14" ht="72" customHeight="1" x14ac:dyDescent="0.2">
      <c r="A58" s="4"/>
      <c r="B58" s="113"/>
      <c r="C58" s="68"/>
      <c r="D58" s="80"/>
      <c r="E58" s="66" t="s">
        <v>38</v>
      </c>
      <c r="F58" s="66" t="str">
        <f t="shared" si="9"/>
        <v>--</v>
      </c>
      <c r="G58" s="65"/>
      <c r="H58" s="59"/>
      <c r="I58" s="59"/>
      <c r="J58" s="124" t="str">
        <f>IF(H58="","",AVERAGE(IF(H58="5 (Muy alto)", 5, IF(H58="4 (Alto)",4, IF(H58="3 (Medio alto)",3, IF(H58="2 (Medio bajo)",2, IF(H58="1 (Bajo)", 1, IF(H58="0 (Nulo)",0,"--")))))),IF(I58="5 (Muy alto)", 5, IF(I58="4 (Alto)",4, IF(I58="3 (Medio alto)",3, IF(I58="2 (Medio bajo)",2, IF(I58="1 (Bajo)", 1, IF(I58="0 (Nulo)",0,"--"))))))))</f>
        <v/>
      </c>
      <c r="K58" s="59" t="str">
        <f>IF(J58="","",IF(J58&gt;4,"Establecer acción!","--"))</f>
        <v/>
      </c>
      <c r="L58" s="83"/>
      <c r="M58" s="4"/>
      <c r="N58" s="219"/>
    </row>
    <row r="59" spans="1:14" x14ac:dyDescent="0.2">
      <c r="A59" s="4"/>
      <c r="B59" s="113"/>
      <c r="C59" s="68"/>
      <c r="D59" s="65"/>
      <c r="E59" s="59"/>
      <c r="F59" s="59" t="str">
        <f t="shared" si="9"/>
        <v/>
      </c>
      <c r="G59" s="80"/>
      <c r="H59" s="66" t="s">
        <v>46</v>
      </c>
      <c r="I59" s="66" t="s">
        <v>54</v>
      </c>
      <c r="J59" s="122">
        <f>IF(H59="","",AVERAGE(IF(H59="5 (Muy alto)", 5, IF(H59="4 (Alto)",4, IF(H59="3 (Medio alto)",3, IF(H59="2 (Medio bajo)",2, IF(H59="1 (Bajo)", 1, IF(H59="0 (Nulo)",0,"--")))))),IF(I59="5 (Muy alto)", 5, IF(I59="4 (Alto)",4, IF(I59="3 (Medio alto)",3, IF(I59="2 (Medio bajo)",2, IF(I59="1 (Bajo)", 1, IF(I59="0 (Nulo)",0,"--")))))), IF(I59="5 (Muy alto)", 5, IF(I59="4 (Alto)",4, IF(I59="3 (Medio alto)",3, IF(I59="2 (Medio bajo)",2, IF(I59="1 (Bajo)", 1, IF(I59="0 (Nulo)",0,"--"))))))))</f>
        <v>2.3333333333333335</v>
      </c>
      <c r="K59" s="66" t="str">
        <f t="shared" ref="K59:K65" si="11">IF(J59="","",IF(J59&gt;4,"Establecer acción!",IF(J59=4,"Establecer acción!","--")))</f>
        <v>--</v>
      </c>
      <c r="L59" s="247"/>
      <c r="M59" s="4"/>
      <c r="N59" s="219" t="s">
        <v>55</v>
      </c>
    </row>
    <row r="60" spans="1:14" x14ac:dyDescent="0.2">
      <c r="A60" s="4"/>
      <c r="B60" s="113"/>
      <c r="C60" s="68"/>
      <c r="D60" s="65"/>
      <c r="E60" s="59"/>
      <c r="F60" s="59" t="str">
        <f t="shared" si="9"/>
        <v/>
      </c>
      <c r="G60" s="80"/>
      <c r="H60" s="66" t="s">
        <v>47</v>
      </c>
      <c r="I60" s="66" t="s">
        <v>45</v>
      </c>
      <c r="J60" s="122">
        <f>IF(H60="","",AVERAGE(IF(H60="5 (Muy alto)", 5, IF(H60="4 (Alto)",4, IF(H60="3 (Medio alto)",3, IF(H60="2 (Medio bajo)",2, IF(H60="1 (Bajo)", 1, IF(H60="0 (Nulo)",0,"--")))))),IF(I60="5 (Muy alto)", 5, IF(I60="4 (Alto)",4, IF(I60="3 (Medio alto)",3, IF(I60="2 (Medio bajo)",2, IF(I60="1 (Bajo)", 1, IF(I60="0 (Nulo)",0,"--")))))), IF(I60="5 (Muy alto)", 5, IF(I60="4 (Alto)",4, IF(I60="3 (Medio alto)",3, IF(I60="2 (Medio bajo)",2, IF(I60="1 (Bajo)", 1, IF(I60="0 (Nulo)",0,"--"))))))))</f>
        <v>2.3333333333333335</v>
      </c>
      <c r="K60" s="66" t="str">
        <f t="shared" si="11"/>
        <v>--</v>
      </c>
      <c r="L60" s="247"/>
      <c r="M60" s="4"/>
      <c r="N60" s="180"/>
    </row>
    <row r="61" spans="1:14" ht="18.75" customHeight="1" x14ac:dyDescent="0.2">
      <c r="A61" s="4"/>
      <c r="B61" s="113"/>
      <c r="C61" s="68"/>
      <c r="D61" s="65"/>
      <c r="E61" s="59"/>
      <c r="F61" s="59" t="str">
        <f t="shared" si="9"/>
        <v/>
      </c>
      <c r="G61" s="80"/>
      <c r="H61" s="66" t="s">
        <v>44</v>
      </c>
      <c r="I61" s="66" t="s">
        <v>45</v>
      </c>
      <c r="J61" s="122">
        <f t="shared" si="10"/>
        <v>2.6666666666666665</v>
      </c>
      <c r="K61" s="66" t="str">
        <f t="shared" si="11"/>
        <v>--</v>
      </c>
      <c r="L61" s="83"/>
      <c r="M61" s="4"/>
      <c r="N61" s="180"/>
    </row>
    <row r="62" spans="1:14" ht="18.75" customHeight="1" x14ac:dyDescent="0.2">
      <c r="A62" s="4"/>
      <c r="B62" s="113"/>
      <c r="C62" s="4"/>
      <c r="D62" s="65"/>
      <c r="E62" s="59"/>
      <c r="F62" s="59" t="str">
        <f t="shared" si="9"/>
        <v/>
      </c>
      <c r="G62" s="80"/>
      <c r="H62" s="66" t="s">
        <v>46</v>
      </c>
      <c r="I62" s="66" t="s">
        <v>45</v>
      </c>
      <c r="J62" s="122">
        <f t="shared" si="10"/>
        <v>3</v>
      </c>
      <c r="K62" s="66" t="str">
        <f t="shared" si="11"/>
        <v>--</v>
      </c>
      <c r="L62" s="83"/>
      <c r="M62" s="4"/>
      <c r="N62" s="180"/>
    </row>
    <row r="63" spans="1:14" x14ac:dyDescent="0.2">
      <c r="A63" s="4"/>
      <c r="B63" s="113"/>
      <c r="C63" s="4"/>
      <c r="D63" s="65"/>
      <c r="E63" s="59"/>
      <c r="F63" s="59"/>
      <c r="G63" s="80"/>
      <c r="H63" s="66" t="s">
        <v>47</v>
      </c>
      <c r="I63" s="66" t="s">
        <v>44</v>
      </c>
      <c r="J63" s="122">
        <f t="shared" si="10"/>
        <v>3.6666666666666665</v>
      </c>
      <c r="K63" s="66" t="str">
        <f t="shared" si="11"/>
        <v>--</v>
      </c>
      <c r="L63" s="246"/>
      <c r="M63" s="187" t="s">
        <v>42</v>
      </c>
      <c r="N63" s="180"/>
    </row>
    <row r="64" spans="1:14" x14ac:dyDescent="0.2">
      <c r="A64" s="4"/>
      <c r="B64" s="113"/>
      <c r="C64" s="4"/>
      <c r="D64" s="65"/>
      <c r="E64" s="59"/>
      <c r="F64" s="59"/>
      <c r="G64" s="80"/>
      <c r="H64" s="66" t="s">
        <v>44</v>
      </c>
      <c r="I64" s="66" t="s">
        <v>44</v>
      </c>
      <c r="J64" s="122">
        <f t="shared" si="10"/>
        <v>4</v>
      </c>
      <c r="K64" s="215" t="str">
        <f t="shared" si="11"/>
        <v>Establecer acción!</v>
      </c>
      <c r="L64" s="246"/>
      <c r="M64" s="187" t="s">
        <v>42</v>
      </c>
      <c r="N64" s="180"/>
    </row>
    <row r="65" spans="1:14" ht="13.5" thickBot="1" x14ac:dyDescent="0.25">
      <c r="A65" s="4"/>
      <c r="B65" s="114"/>
      <c r="C65" s="71"/>
      <c r="D65" s="179"/>
      <c r="E65" s="60"/>
      <c r="F65" s="60"/>
      <c r="G65" s="81" t="s">
        <v>56</v>
      </c>
      <c r="H65" s="82" t="s">
        <v>44</v>
      </c>
      <c r="I65" s="82" t="s">
        <v>45</v>
      </c>
      <c r="J65" s="123">
        <f t="shared" si="10"/>
        <v>2.6666666666666665</v>
      </c>
      <c r="K65" s="82" t="str">
        <f t="shared" si="11"/>
        <v>--</v>
      </c>
      <c r="L65" s="247"/>
      <c r="M65" s="220"/>
      <c r="N65" s="181"/>
    </row>
    <row r="66" spans="1:14" x14ac:dyDescent="0.2">
      <c r="A66" s="4"/>
      <c r="B66" s="182">
        <v>7</v>
      </c>
      <c r="C66" s="211" t="s">
        <v>57</v>
      </c>
      <c r="D66" s="167"/>
      <c r="E66" s="212" t="s">
        <v>40</v>
      </c>
      <c r="F66" s="213" t="str">
        <f t="shared" si="9"/>
        <v>Acción</v>
      </c>
      <c r="G66" s="72"/>
      <c r="H66" s="58"/>
      <c r="I66" s="58"/>
      <c r="J66" s="125" t="str">
        <f>IF(H66="","",AVERAGE(IF(H66="5 (Muy alto)", 5, IF(H66="4 (Alto)",4, IF(H66="3 (Medio alto)",3, IF(H66="2 (Medio bajo)",2, IF(H66="1 (Bajo)", 1, IF(H66="0 (Nulo)",0,"--")))))),IF(I66="5 (Muy alto)", 5, IF(I66="4 (Alto)",4, IF(I66="3 (Medio alto)",3, IF(I66="2 (Medio bajo)",2, IF(I66="1 (Bajo)", 1, IF(I66="0 (Nulo)",0,"--"))))))))</f>
        <v/>
      </c>
      <c r="K66" s="58" t="str">
        <f>IF(J66="","",IF(J66&gt;4,"Establecer acción!","--"))</f>
        <v/>
      </c>
      <c r="L66" s="257"/>
      <c r="M66" s="196" t="s">
        <v>42</v>
      </c>
      <c r="N66" s="214"/>
    </row>
    <row r="67" spans="1:14" x14ac:dyDescent="0.2">
      <c r="A67" s="4"/>
      <c r="B67" s="113"/>
      <c r="C67" s="68"/>
      <c r="D67" s="80"/>
      <c r="E67" s="66" t="s">
        <v>38</v>
      </c>
      <c r="F67" s="83" t="str">
        <f t="shared" si="9"/>
        <v>--</v>
      </c>
      <c r="G67" s="65"/>
      <c r="H67" s="59"/>
      <c r="I67" s="59"/>
      <c r="J67" s="124" t="str">
        <f>IF(H67="","",AVERAGE(IF(H67="5 (Muy alto)", 5, IF(H67="4 (Alto)",4, IF(H67="3 (Medio alto)",3, IF(H67="2 (Medio bajo)",2, IF(H67="1 (Bajo)", 1, IF(H67="0 (Nulo)",0,"--")))))),IF(I67="5 (Muy alto)", 5, IF(I67="4 (Alto)",4, IF(I67="3 (Medio alto)",3, IF(I67="2 (Medio bajo)",2, IF(I67="1 (Bajo)", 1, IF(I67="0 (Nulo)",0,"--"))))))))</f>
        <v/>
      </c>
      <c r="K67" s="59" t="str">
        <f>IF(J67="","",IF(J67&gt;4,"Establecer acción!","--"))</f>
        <v/>
      </c>
      <c r="L67" s="83"/>
      <c r="M67" s="4"/>
      <c r="N67" s="216"/>
    </row>
    <row r="68" spans="1:14" x14ac:dyDescent="0.2">
      <c r="A68" s="4"/>
      <c r="B68" s="113"/>
      <c r="C68" s="68"/>
      <c r="D68" s="80"/>
      <c r="E68" s="66" t="s">
        <v>38</v>
      </c>
      <c r="F68" s="83" t="str">
        <f t="shared" si="9"/>
        <v>--</v>
      </c>
      <c r="G68" s="65"/>
      <c r="H68" s="59"/>
      <c r="I68" s="59"/>
      <c r="J68" s="124" t="str">
        <f>IF(H68="","",AVERAGE(IF(H68="5 (Muy alto)", 5, IF(H68="4 (Alto)",4, IF(H68="3 (Medio alto)",3, IF(H68="2 (Medio bajo)",2, IF(H68="1 (Bajo)", 1, IF(H68="0 (Nulo)",0,"--")))))),IF(I68="5 (Muy alto)", 5, IF(I68="4 (Alto)",4, IF(I68="3 (Medio alto)",3, IF(I68="2 (Medio bajo)",2, IF(I68="1 (Bajo)", 1, IF(I68="0 (Nulo)",0,"--"))))))))</f>
        <v/>
      </c>
      <c r="K68" s="59" t="str">
        <f>IF(J68="","",IF(J68&gt;4,"Establecer acción!","--"))</f>
        <v/>
      </c>
      <c r="L68" s="247"/>
      <c r="M68" s="207" t="s">
        <v>43</v>
      </c>
      <c r="N68" s="180"/>
    </row>
    <row r="69" spans="1:14" x14ac:dyDescent="0.2">
      <c r="A69" s="4"/>
      <c r="B69" s="113"/>
      <c r="C69" s="68"/>
      <c r="D69" s="80"/>
      <c r="E69" s="66" t="s">
        <v>38</v>
      </c>
      <c r="F69" s="83" t="str">
        <f t="shared" si="9"/>
        <v>--</v>
      </c>
      <c r="G69" s="65"/>
      <c r="H69" s="59"/>
      <c r="I69" s="59"/>
      <c r="J69" s="124"/>
      <c r="K69" s="59"/>
      <c r="L69" s="83"/>
      <c r="M69" s="187"/>
      <c r="N69" s="180"/>
    </row>
    <row r="70" spans="1:14" x14ac:dyDescent="0.2">
      <c r="A70" s="4"/>
      <c r="B70" s="113"/>
      <c r="C70" s="66"/>
      <c r="D70" s="80"/>
      <c r="E70" s="215" t="s">
        <v>40</v>
      </c>
      <c r="F70" s="215" t="str">
        <f>IF(E70="No","Acción",IF(E70="Si","--",""))</f>
        <v>Acción</v>
      </c>
      <c r="G70" s="65"/>
      <c r="H70" s="59"/>
      <c r="I70" s="59"/>
      <c r="J70" s="124"/>
      <c r="K70" s="59"/>
      <c r="L70" s="247"/>
      <c r="M70" s="207" t="s">
        <v>43</v>
      </c>
      <c r="N70" s="216"/>
    </row>
    <row r="71" spans="1:14" x14ac:dyDescent="0.2">
      <c r="A71" s="4"/>
      <c r="B71" s="113"/>
      <c r="C71" s="66"/>
      <c r="D71" s="80" t="s">
        <v>58</v>
      </c>
      <c r="E71" s="215" t="s">
        <v>40</v>
      </c>
      <c r="F71" s="215" t="str">
        <f>IF(E71="No","Acción",IF(E71="Si","--",""))</f>
        <v>Acción</v>
      </c>
      <c r="G71" s="65"/>
      <c r="H71" s="59"/>
      <c r="I71" s="59"/>
      <c r="J71" s="124"/>
      <c r="K71" s="59"/>
      <c r="L71" s="247"/>
      <c r="M71" s="207" t="s">
        <v>43</v>
      </c>
      <c r="N71" s="216"/>
    </row>
    <row r="72" spans="1:14" x14ac:dyDescent="0.2">
      <c r="A72" s="4"/>
      <c r="B72" s="113"/>
      <c r="C72" s="68"/>
      <c r="D72" s="65"/>
      <c r="E72" s="59"/>
      <c r="F72" s="59" t="str">
        <f t="shared" si="9"/>
        <v/>
      </c>
      <c r="G72" s="80"/>
      <c r="H72" s="66" t="s">
        <v>44</v>
      </c>
      <c r="I72" s="66" t="s">
        <v>45</v>
      </c>
      <c r="J72" s="122">
        <f>IF(H72="","",AVERAGE(IF(H72="5 (Muy alto)", 5, IF(H72="4 (Alto)",4, IF(H72="3 (Medio alto)",3, IF(H72="2 (Medio bajo)",2, IF(H72="1 (Bajo)", 1, IF(H72="0 (Nulo)",0,"--")))))),IF(I72="5 (Muy alto)", 5, IF(I72="4 (Alto)",4, IF(I72="3 (Medio alto)",3, IF(I72="2 (Medio bajo)",2, IF(I72="1 (Bajo)", 1, IF(I72="0 (Nulo)",0,"--")))))), IF(I72="5 (Muy alto)", 5, IF(I72="4 (Alto)",4, IF(I72="3 (Medio alto)",3, IF(I72="2 (Medio bajo)",2, IF(I72="1 (Bajo)", 1, IF(I72="0 (Nulo)",0,"--"))))))))</f>
        <v>2.6666666666666665</v>
      </c>
      <c r="K72" s="83" t="str">
        <f>IF(J72="","",IF(J72&gt;4,"Establecer acción!",IF(J72=4,"Establecer acción!","--")))</f>
        <v>--</v>
      </c>
      <c r="L72" s="83"/>
      <c r="M72" s="4"/>
      <c r="N72" s="180"/>
    </row>
    <row r="73" spans="1:14" x14ac:dyDescent="0.2">
      <c r="A73" s="4"/>
      <c r="B73" s="113"/>
      <c r="C73" s="68"/>
      <c r="D73" s="65"/>
      <c r="E73" s="59"/>
      <c r="F73" s="59" t="str">
        <f t="shared" si="9"/>
        <v/>
      </c>
      <c r="G73" s="80"/>
      <c r="H73" s="66" t="s">
        <v>44</v>
      </c>
      <c r="I73" s="66" t="s">
        <v>47</v>
      </c>
      <c r="J73" s="122">
        <f>IF(H73="","",AVERAGE(IF(H73="5 (Muy alto)", 5, IF(H73="4 (Alto)",4, IF(H73="3 (Medio alto)",3, IF(H73="2 (Medio bajo)",2, IF(H73="1 (Bajo)", 1, IF(H73="0 (Nulo)",0,"--")))))),IF(I73="5 (Muy alto)", 5, IF(I73="4 (Alto)",4, IF(I73="3 (Medio alto)",3, IF(I73="2 (Medio bajo)",2, IF(I73="1 (Bajo)", 1, IF(I73="0 (Nulo)",0,"--")))))), IF(I73="5 (Muy alto)", 5, IF(I73="4 (Alto)",4, IF(I73="3 (Medio alto)",3, IF(I73="2 (Medio bajo)",2, IF(I73="1 (Bajo)", 1, IF(I73="0 (Nulo)",0,"--"))))))))</f>
        <v>3.3333333333333335</v>
      </c>
      <c r="K73" s="83" t="str">
        <f>IF(J73="","",IF(J73&gt;4,"Establecer acción!",IF(J73=4,"Establecer acción!","--")))</f>
        <v>--</v>
      </c>
      <c r="L73" s="83"/>
      <c r="M73" s="4"/>
      <c r="N73" s="180"/>
    </row>
    <row r="74" spans="1:14" x14ac:dyDescent="0.2">
      <c r="A74" s="4"/>
      <c r="B74" s="114"/>
      <c r="C74" s="71"/>
      <c r="D74" s="179"/>
      <c r="E74" s="60"/>
      <c r="F74" s="60" t="str">
        <f t="shared" si="9"/>
        <v/>
      </c>
      <c r="G74" s="81"/>
      <c r="H74" s="82" t="s">
        <v>44</v>
      </c>
      <c r="I74" s="82" t="s">
        <v>47</v>
      </c>
      <c r="J74" s="123">
        <f>IF(H74="","",AVERAGE(IF(H74="5 (Muy alto)", 5, IF(H74="4 (Alto)",4, IF(H74="3 (Medio alto)",3, IF(H74="2 (Medio bajo)",2, IF(H74="1 (Bajo)", 1, IF(H74="0 (Nulo)",0,"--")))))),IF(I74="5 (Muy alto)", 5, IF(I74="4 (Alto)",4, IF(I74="3 (Medio alto)",3, IF(I74="2 (Medio bajo)",2, IF(I74="1 (Bajo)", 1, IF(I74="0 (Nulo)",0,"--")))))), IF(I74="5 (Muy alto)", 5, IF(I74="4 (Alto)",4, IF(I74="3 (Medio alto)",3, IF(I74="2 (Medio bajo)",2, IF(I74="1 (Bajo)", 1, IF(I74="0 (Nulo)",0,"--"))))))))</f>
        <v>3.3333333333333335</v>
      </c>
      <c r="K74" s="201" t="str">
        <f>IF(J74="","",IF(J74&gt;4,"Establecer acción!",IF(J74=4,"Establecer acción!","--")))</f>
        <v>--</v>
      </c>
      <c r="L74" s="201"/>
      <c r="M74" s="71"/>
      <c r="N74" s="181"/>
    </row>
    <row r="75" spans="1:14" ht="25.5" customHeight="1" x14ac:dyDescent="0.2">
      <c r="A75" s="4"/>
      <c r="B75" s="112">
        <v>8</v>
      </c>
      <c r="C75" s="67"/>
      <c r="D75" s="167"/>
      <c r="E75" s="188" t="s">
        <v>38</v>
      </c>
      <c r="F75" s="188" t="str">
        <f t="shared" si="9"/>
        <v>--</v>
      </c>
      <c r="G75" s="72"/>
      <c r="H75" s="58"/>
      <c r="I75" s="58"/>
      <c r="J75" s="125" t="str">
        <f>IF(H75="","",AVERAGE(IF(H75="5 (Muy alto)", 5, IF(H75="4 (Alto)",4, IF(H75="3 (Medio alto)",3, IF(H75="2 (Medio bajo)",2, IF(H75="1 (Bajo)", 1, IF(H75="0 (Nulo)",0,"--")))))),IF(I75="5 (Muy alto)", 5, IF(I75="4 (Alto)",4, IF(I75="3 (Medio alto)",3, IF(I75="2 (Medio bajo)",2, IF(I75="1 (Bajo)", 1, IF(I75="0 (Nulo)",0,"--"))))))))</f>
        <v/>
      </c>
      <c r="K75" s="195" t="str">
        <f>IF(J75="","",IF(J75&gt;4,"Establecer acción!","--"))</f>
        <v/>
      </c>
      <c r="L75" s="188"/>
      <c r="M75" s="198"/>
      <c r="N75" s="197"/>
    </row>
    <row r="76" spans="1:14" ht="56.25" customHeight="1" x14ac:dyDescent="0.2">
      <c r="A76" s="4"/>
      <c r="B76" s="113"/>
      <c r="C76" s="70"/>
      <c r="D76" s="80"/>
      <c r="E76" s="66" t="s">
        <v>38</v>
      </c>
      <c r="F76" s="83" t="str">
        <f t="shared" ref="F76" si="12">IF(E76="No","Acción",IF(E76="Si","--",""))</f>
        <v>--</v>
      </c>
      <c r="G76" s="65"/>
      <c r="H76" s="59"/>
      <c r="I76" s="59"/>
      <c r="J76" s="124"/>
      <c r="K76" s="200"/>
      <c r="L76" s="246"/>
      <c r="M76" s="187" t="s">
        <v>59</v>
      </c>
      <c r="N76" s="180"/>
    </row>
    <row r="77" spans="1:14" ht="29.25" customHeight="1" x14ac:dyDescent="0.2">
      <c r="A77" s="4"/>
      <c r="B77" s="114"/>
      <c r="C77" s="71"/>
      <c r="D77" s="179"/>
      <c r="E77" s="60"/>
      <c r="F77" s="60" t="str">
        <f t="shared" si="9"/>
        <v/>
      </c>
      <c r="G77" s="81"/>
      <c r="H77" s="82" t="s">
        <v>44</v>
      </c>
      <c r="I77" s="82" t="s">
        <v>47</v>
      </c>
      <c r="J77" s="123">
        <f>IF(H77="","",AVERAGE(IF(H77="5 (Muy alto)", 5, IF(H77="4 (Alto)",4, IF(H77="3 (Medio alto)",3, IF(H77="2 (Medio bajo)",2, IF(H77="1 (Bajo)", 1, IF(H77="0 (Nulo)",0,"--")))))),IF(I77="5 (Muy alto)", 5, IF(I77="4 (Alto)",4, IF(I77="3 (Medio alto)",3, IF(I77="2 (Medio bajo)",2, IF(I77="1 (Bajo)", 1, IF(I77="0 (Nulo)",0,"--")))))), IF(I77="5 (Muy alto)", 5, IF(I77="4 (Alto)",4, IF(I77="3 (Medio alto)",3, IF(I77="2 (Medio bajo)",2, IF(I77="1 (Bajo)", 1, IF(I77="0 (Nulo)",0,"--"))))))))</f>
        <v>3.3333333333333335</v>
      </c>
      <c r="K77" s="82" t="str">
        <f>IF(J77="","",IF(J77&gt;4,"Establecer acción!",IF(J77=4,"Establecer acción!","--")))</f>
        <v>--</v>
      </c>
      <c r="L77" s="258"/>
      <c r="M77" s="71"/>
      <c r="N77" s="181"/>
    </row>
    <row r="78" spans="1:14" x14ac:dyDescent="0.2">
      <c r="A78" s="4"/>
      <c r="B78" s="112">
        <v>9</v>
      </c>
      <c r="C78" s="67" t="s">
        <v>60</v>
      </c>
      <c r="D78" s="167"/>
      <c r="E78" s="79" t="s">
        <v>38</v>
      </c>
      <c r="F78" s="188" t="str">
        <f t="shared" si="9"/>
        <v>--</v>
      </c>
      <c r="G78" s="72"/>
      <c r="H78" s="58"/>
      <c r="I78" s="58"/>
      <c r="J78" s="125" t="str">
        <f>IF(H78="","",AVERAGE(IF(H78="5 (Muy alto)", 5, IF(H78="4 (Alto)",4, IF(H78="3 (Medio alto)",3, IF(H78="2 (Medio bajo)",2, IF(H78="1 (Bajo)", 1, IF(H78="0 (Nulo)",0,"--")))))),IF(I78="5 (Muy alto)", 5, IF(I78="4 (Alto)",4, IF(I78="3 (Medio alto)",3, IF(I78="2 (Medio bajo)",2, IF(I78="1 (Bajo)", 1, IF(I78="0 (Nulo)",0,"--"))))))))</f>
        <v/>
      </c>
      <c r="K78" s="204" t="str">
        <f>IF(J78="","",IF(J78&gt;4,"Establecer acción!","--"))</f>
        <v/>
      </c>
      <c r="L78" s="188"/>
      <c r="M78" s="198"/>
      <c r="N78" s="199"/>
    </row>
    <row r="79" spans="1:14" ht="24.75" customHeight="1" x14ac:dyDescent="0.2">
      <c r="A79" s="4"/>
      <c r="B79" s="113"/>
      <c r="C79" s="68"/>
      <c r="D79" s="80"/>
      <c r="E79" s="66" t="s">
        <v>38</v>
      </c>
      <c r="F79" s="83" t="str">
        <f t="shared" si="9"/>
        <v>--</v>
      </c>
      <c r="G79" s="65"/>
      <c r="H79" s="59"/>
      <c r="I79" s="59"/>
      <c r="J79" s="124" t="str">
        <f>IF(H79="","",AVERAGE(IF(H79="5 (Muy alto)", 5, IF(H79="4 (Alto)",4, IF(H79="3 (Medio alto)",3, IF(H79="2 (Medio bajo)",2, IF(H79="1 (Bajo)", 1, IF(H79="0 (Nulo)",0,"--")))))),IF(I79="5 (Muy alto)", 5, IF(I79="4 (Alto)",4, IF(I79="3 (Medio alto)",3, IF(I79="2 (Medio bajo)",2, IF(I79="1 (Bajo)", 1, IF(I79="0 (Nulo)",0,"--"))))))))</f>
        <v/>
      </c>
      <c r="K79" s="205" t="str">
        <f>IF(J79="","",IF(J79&gt;4,"Establecer acción!","--"))</f>
        <v/>
      </c>
      <c r="L79" s="83"/>
      <c r="M79" s="4"/>
      <c r="N79" s="209"/>
    </row>
    <row r="80" spans="1:14" x14ac:dyDescent="0.2">
      <c r="A80" s="4"/>
      <c r="B80" s="113"/>
      <c r="C80" s="68"/>
      <c r="D80" s="65"/>
      <c r="E80" s="59"/>
      <c r="F80" s="59" t="str">
        <f t="shared" si="9"/>
        <v/>
      </c>
      <c r="G80" s="80"/>
      <c r="H80" s="66" t="s">
        <v>44</v>
      </c>
      <c r="I80" s="66" t="s">
        <v>44</v>
      </c>
      <c r="J80" s="122">
        <f>IF(H80="","",AVERAGE(IF(H80="5 (Muy alto)", 5, IF(H80="4 (Alto)",4, IF(H80="3 (Medio alto)",3, IF(H80="2 (Medio bajo)",2, IF(H80="1 (Bajo)", 1, IF(H80="0 (Nulo)",0,"--")))))),IF(I80="5 (Muy alto)", 5, IF(I80="4 (Alto)",4, IF(I80="3 (Medio alto)",3, IF(I80="2 (Medio bajo)",2, IF(I80="1 (Bajo)", 1, IF(I80="0 (Nulo)",0,"--")))))), IF(I80="5 (Muy alto)", 5, IF(I80="4 (Alto)",4, IF(I80="3 (Medio alto)",3, IF(I80="2 (Medio bajo)",2, IF(I80="1 (Bajo)", 1, IF(I80="0 (Nulo)",0,"--"))))))))</f>
        <v>4</v>
      </c>
      <c r="K80" s="206" t="str">
        <f>IF(J80="","",IF(J80&gt;4,"Establecer acción!",IF(J80=4,"Establecer acción!","--")))</f>
        <v>Establecer acción!</v>
      </c>
      <c r="L80" s="247"/>
      <c r="M80" s="187" t="s">
        <v>42</v>
      </c>
      <c r="N80" s="210"/>
    </row>
    <row r="81" spans="1:14" x14ac:dyDescent="0.2">
      <c r="A81" s="4"/>
      <c r="B81" s="113"/>
      <c r="C81" s="68"/>
      <c r="D81" s="65"/>
      <c r="E81" s="59"/>
      <c r="F81" s="59" t="str">
        <f t="shared" si="9"/>
        <v/>
      </c>
      <c r="G81" s="80"/>
      <c r="H81" s="66" t="s">
        <v>47</v>
      </c>
      <c r="I81" s="66" t="s">
        <v>44</v>
      </c>
      <c r="J81" s="122">
        <f>IF(H81="","",AVERAGE(IF(H81="5 (Muy alto)", 5, IF(H81="4 (Alto)",4, IF(H81="3 (Medio alto)",3, IF(H81="2 (Medio bajo)",2, IF(H81="1 (Bajo)", 1, IF(H81="0 (Nulo)",0,"--")))))),IF(I81="5 (Muy alto)", 5, IF(I81="4 (Alto)",4, IF(I81="3 (Medio alto)",3, IF(I81="2 (Medio bajo)",2, IF(I81="1 (Bajo)", 1, IF(I81="0 (Nulo)",0,"--")))))), IF(I81="5 (Muy alto)", 5, IF(I81="4 (Alto)",4, IF(I81="3 (Medio alto)",3, IF(I81="2 (Medio bajo)",2, IF(I81="1 (Bajo)", 1, IF(I81="0 (Nulo)",0,"--"))))))))</f>
        <v>3.6666666666666665</v>
      </c>
      <c r="K81" s="83" t="str">
        <f>IF(J81="","",IF(J81&gt;4,"Establecer acción!",IF(J81=4,"Establecer acción!","--")))</f>
        <v>--</v>
      </c>
      <c r="L81" s="256"/>
      <c r="M81" s="4"/>
      <c r="N81" s="180"/>
    </row>
    <row r="82" spans="1:14" ht="28.5" customHeight="1" x14ac:dyDescent="0.2">
      <c r="A82" s="4"/>
      <c r="B82" s="114"/>
      <c r="C82" s="69"/>
      <c r="D82" s="179"/>
      <c r="E82" s="60"/>
      <c r="F82" s="60" t="str">
        <f t="shared" si="9"/>
        <v/>
      </c>
      <c r="G82" s="81"/>
      <c r="H82" s="82" t="s">
        <v>46</v>
      </c>
      <c r="I82" s="82" t="s">
        <v>46</v>
      </c>
      <c r="J82" s="123">
        <f>IF(H82="","",AVERAGE(IF(H82="5 (Muy alto)", 5, IF(H82="4 (Alto)",4, IF(H82="3 (Medio alto)",3, IF(H82="2 (Medio bajo)",2, IF(H82="1 (Bajo)", 1, IF(H82="0 (Nulo)",0,"--")))))),IF(I82="5 (Muy alto)", 5, IF(I82="4 (Alto)",4, IF(I82="3 (Medio alto)",3, IF(I82="2 (Medio bajo)",2, IF(I82="1 (Bajo)", 1, IF(I82="0 (Nulo)",0,"--")))))), IF(I82="5 (Muy alto)", 5, IF(I82="4 (Alto)",4, IF(I82="3 (Medio alto)",3, IF(I82="2 (Medio bajo)",2, IF(I82="1 (Bajo)", 1, IF(I82="0 (Nulo)",0,"--"))))))))</f>
        <v>5</v>
      </c>
      <c r="K82" s="203" t="str">
        <f>IF(J82="","",IF(J82&gt;4,"Establecer acción!",IF(J82=4,"Establecer acción!","--")))</f>
        <v>Establecer acción!</v>
      </c>
      <c r="L82" s="259"/>
      <c r="M82" s="208" t="s">
        <v>43</v>
      </c>
      <c r="N82" s="181"/>
    </row>
    <row r="83" spans="1:14" ht="30.75" customHeight="1" x14ac:dyDescent="0.2">
      <c r="A83" s="4"/>
      <c r="B83" s="112">
        <v>10</v>
      </c>
      <c r="C83" s="379" t="s">
        <v>62</v>
      </c>
      <c r="D83" s="167"/>
      <c r="E83" s="79" t="s">
        <v>38</v>
      </c>
      <c r="F83" s="188" t="str">
        <f t="shared" si="9"/>
        <v>--</v>
      </c>
      <c r="G83" s="72"/>
      <c r="H83" s="58"/>
      <c r="I83" s="58"/>
      <c r="J83" s="125" t="str">
        <f>IF(H83="","",AVERAGE(IF(H83="5 (Muy alto)", 5, IF(H83="4 (Alto)",4, IF(H83="3 (Medio alto)",3, IF(H83="2 (Medio bajo)",2, IF(H83="1 (Bajo)", 1, IF(H83="0 (Nulo)",0,"--")))))),IF(I83="5 (Muy alto)", 5, IF(I83="4 (Alto)",4, IF(I83="3 (Medio alto)",3, IF(I83="2 (Medio bajo)",2, IF(I83="1 (Bajo)", 1, IF(I83="0 (Nulo)",0,"--"))))))))</f>
        <v/>
      </c>
      <c r="K83" s="204" t="str">
        <f>IF(J83="","",IF(J83&gt;4,"Establecer acción!","--"))</f>
        <v/>
      </c>
      <c r="L83" s="188"/>
      <c r="M83" s="198"/>
      <c r="N83" s="197"/>
    </row>
    <row r="84" spans="1:14" x14ac:dyDescent="0.2">
      <c r="A84" s="4"/>
      <c r="B84" s="113"/>
      <c r="C84" s="380"/>
      <c r="D84" s="80"/>
      <c r="E84" s="66" t="s">
        <v>38</v>
      </c>
      <c r="F84" s="83" t="str">
        <f t="shared" si="9"/>
        <v>--</v>
      </c>
      <c r="G84" s="65"/>
      <c r="H84" s="59"/>
      <c r="I84" s="59"/>
      <c r="J84" s="124"/>
      <c r="K84" s="205"/>
      <c r="L84" s="247"/>
      <c r="M84" s="207" t="s">
        <v>43</v>
      </c>
      <c r="N84" s="180"/>
    </row>
    <row r="85" spans="1:14" ht="27" customHeight="1" x14ac:dyDescent="0.2">
      <c r="A85" s="4"/>
      <c r="B85" s="113"/>
      <c r="C85" s="68"/>
      <c r="D85" s="65"/>
      <c r="E85" s="59"/>
      <c r="F85" s="59" t="str">
        <f t="shared" si="9"/>
        <v/>
      </c>
      <c r="G85" s="80"/>
      <c r="H85" s="66" t="s">
        <v>44</v>
      </c>
      <c r="I85" s="66" t="s">
        <v>47</v>
      </c>
      <c r="J85" s="122">
        <f>IF(H85="","",AVERAGE(IF(H85="5 (Muy alto)", 5, IF(H85="4 (Alto)",4, IF(H85="3 (Medio alto)",3, IF(H85="2 (Medio bajo)",2, IF(H85="1 (Bajo)", 1, IF(H85="0 (Nulo)",0,"--")))))),IF(I85="5 (Muy alto)", 5, IF(I85="4 (Alto)",4, IF(I85="3 (Medio alto)",3, IF(I85="2 (Medio bajo)",2, IF(I85="1 (Bajo)", 1, IF(I85="0 (Nulo)",0,"--")))))), IF(I85="5 (Muy alto)", 5, IF(I85="4 (Alto)",4, IF(I85="3 (Medio alto)",3, IF(I85="2 (Medio bajo)",2, IF(I85="1 (Bajo)", 1, IF(I85="0 (Nulo)",0,"--"))))))))</f>
        <v>3.3333333333333335</v>
      </c>
      <c r="K85" s="83" t="str">
        <f>IF(J85="","",IF(J85&gt;4,"Establecer acción!",IF(J85=4,"Establecer acción!","--")))</f>
        <v>--</v>
      </c>
      <c r="L85" s="246"/>
      <c r="M85" s="187" t="s">
        <v>50</v>
      </c>
      <c r="N85" s="180"/>
    </row>
    <row r="86" spans="1:14" x14ac:dyDescent="0.2">
      <c r="A86" s="4"/>
      <c r="B86" s="114"/>
      <c r="C86" s="69"/>
      <c r="D86" s="179"/>
      <c r="E86" s="60"/>
      <c r="F86" s="60"/>
      <c r="G86" s="81"/>
      <c r="H86" s="82" t="s">
        <v>44</v>
      </c>
      <c r="I86" s="82" t="s">
        <v>44</v>
      </c>
      <c r="J86" s="123">
        <f>IF(H86="","",AVERAGE(IF(H86="5 (Muy alto)", 5, IF(H86="4 (Alto)",4, IF(H86="3 (Medio alto)",3, IF(H86="2 (Medio bajo)",2, IF(H86="1 (Bajo)", 1, IF(H86="0 (Nulo)",0,"--")))))),IF(I86="5 (Muy alto)", 5, IF(I86="4 (Alto)",4, IF(I86="3 (Medio alto)",3, IF(I86="2 (Medio bajo)",2, IF(I86="1 (Bajo)", 1, IF(I86="0 (Nulo)",0,"--")))))), IF(I86="5 (Muy alto)", 5, IF(I86="4 (Alto)",4, IF(I86="3 (Medio alto)",3, IF(I86="2 (Medio bajo)",2, IF(I86="1 (Bajo)", 1, IF(I86="0 (Nulo)",0,"--"))))))))</f>
        <v>4</v>
      </c>
      <c r="K86" s="203" t="str">
        <f>IF(J86="","",IF(J86&gt;4,"Establecer acción!",IF(J86=4,"Establecer acción!","--")))</f>
        <v>Establecer acción!</v>
      </c>
      <c r="L86" s="249"/>
      <c r="M86" s="208" t="s">
        <v>43</v>
      </c>
      <c r="N86" s="181"/>
    </row>
    <row r="87" spans="1:14" x14ac:dyDescent="0.2">
      <c r="A87" s="4"/>
      <c r="B87" s="112">
        <v>11</v>
      </c>
      <c r="C87" s="379" t="s">
        <v>63</v>
      </c>
      <c r="D87" s="167"/>
      <c r="E87" s="79" t="s">
        <v>38</v>
      </c>
      <c r="F87" s="188" t="str">
        <f t="shared" si="9"/>
        <v>--</v>
      </c>
      <c r="G87" s="72"/>
      <c r="H87" s="58"/>
      <c r="I87" s="58"/>
      <c r="J87" s="125" t="str">
        <f>IF(H87="","",AVERAGE(IF(H87="5 (Muy alto)", 5, IF(H87="4 (Alto)",4, IF(H87="3 (Medio alto)",3, IF(H87="2 (Medio bajo)",2, IF(H87="1 (Bajo)", 1, IF(H87="0 (Nulo)",0,"--")))))),IF(I87="5 (Muy alto)", 5, IF(I87="4 (Alto)",4, IF(I87="3 (Medio alto)",3, IF(I87="2 (Medio bajo)",2, IF(I87="1 (Bajo)", 1, IF(I87="0 (Nulo)",0,"--"))))))))</f>
        <v/>
      </c>
      <c r="K87" s="204" t="str">
        <f>IF(J87="","",IF(J87&gt;4,"Establecer acción!","--"))</f>
        <v/>
      </c>
      <c r="L87" s="188"/>
      <c r="M87" s="198"/>
      <c r="N87" s="197"/>
    </row>
    <row r="88" spans="1:14" x14ac:dyDescent="0.2">
      <c r="A88" s="4"/>
      <c r="B88" s="113"/>
      <c r="C88" s="380"/>
      <c r="D88" s="80"/>
      <c r="E88" s="66" t="s">
        <v>38</v>
      </c>
      <c r="F88" s="83" t="str">
        <f>IF(E88="No","Acción",IF(E88="Si","--",""))</f>
        <v>--</v>
      </c>
      <c r="G88" s="65"/>
      <c r="H88" s="59"/>
      <c r="I88" s="59"/>
      <c r="J88" s="124"/>
      <c r="K88" s="205"/>
      <c r="L88" s="83"/>
      <c r="M88" s="4"/>
      <c r="N88" s="180"/>
    </row>
    <row r="89" spans="1:14" x14ac:dyDescent="0.2">
      <c r="A89" s="4"/>
      <c r="B89" s="113"/>
      <c r="C89" s="68"/>
      <c r="D89" s="65"/>
      <c r="E89" s="59"/>
      <c r="F89" s="59" t="str">
        <f t="shared" si="9"/>
        <v/>
      </c>
      <c r="G89" s="80"/>
      <c r="H89" s="66" t="s">
        <v>44</v>
      </c>
      <c r="I89" s="66" t="s">
        <v>44</v>
      </c>
      <c r="J89" s="122">
        <f>IF(H89="","",AVERAGE(IF(H89="5 (Muy alto)", 5, IF(H89="4 (Alto)",4, IF(H89="3 (Medio alto)",3, IF(H89="2 (Medio bajo)",2, IF(H89="1 (Bajo)", 1, IF(H89="0 (Nulo)",0,"--")))))),IF(I89="5 (Muy alto)", 5, IF(I89="4 (Alto)",4, IF(I89="3 (Medio alto)",3, IF(I89="2 (Medio bajo)",2, IF(I89="1 (Bajo)", 1, IF(I89="0 (Nulo)",0,"--")))))), IF(I89="5 (Muy alto)", 5, IF(I89="4 (Alto)",4, IF(I89="3 (Medio alto)",3, IF(I89="2 (Medio bajo)",2, IF(I89="1 (Bajo)", 1, IF(I89="0 (Nulo)",0,"--"))))))))</f>
        <v>4</v>
      </c>
      <c r="K89" s="206" t="str">
        <f>IF(J89="","",IF(J89&gt;4,"Establecer acción!",IF(J89=4,"Establecer acción!","--")))</f>
        <v>Establecer acción!</v>
      </c>
      <c r="L89" s="247"/>
      <c r="M89" s="207" t="s">
        <v>64</v>
      </c>
      <c r="N89" s="180"/>
    </row>
    <row r="90" spans="1:14" x14ac:dyDescent="0.2">
      <c r="A90" s="4"/>
      <c r="B90" s="113"/>
      <c r="C90" s="68"/>
      <c r="D90" s="65"/>
      <c r="E90" s="59"/>
      <c r="F90" s="59"/>
      <c r="G90" s="80"/>
      <c r="H90" s="66" t="s">
        <v>46</v>
      </c>
      <c r="I90" s="66" t="s">
        <v>46</v>
      </c>
      <c r="J90" s="122">
        <f>IF(H90="","",AVERAGE(IF(H90="5 (Muy alto)", 5, IF(H90="4 (Alto)",4, IF(H90="3 (Medio alto)",3, IF(H90="2 (Medio bajo)",2, IF(H90="1 (Bajo)", 1, IF(H90="0 (Nulo)",0,"--")))))),IF(I90="5 (Muy alto)", 5, IF(I90="4 (Alto)",4, IF(I90="3 (Medio alto)",3, IF(I90="2 (Medio bajo)",2, IF(I90="1 (Bajo)", 1, IF(I90="0 (Nulo)",0,"--")))))), IF(I90="5 (Muy alto)", 5, IF(I90="4 (Alto)",4, IF(I90="3 (Medio alto)",3, IF(I90="2 (Medio bajo)",2, IF(I90="1 (Bajo)", 1, IF(I90="0 (Nulo)",0,"--"))))))))</f>
        <v>5</v>
      </c>
      <c r="K90" s="206" t="str">
        <f>IF(J90="","",IF(J90&gt;4,"Establecer acción!",IF(J90=4,"Establecer acción!","--")))</f>
        <v>Establecer acción!</v>
      </c>
      <c r="L90" s="247"/>
      <c r="M90" s="187" t="s">
        <v>42</v>
      </c>
      <c r="N90" s="180"/>
    </row>
    <row r="91" spans="1:14" ht="24" customHeight="1" x14ac:dyDescent="0.2">
      <c r="A91" s="4"/>
      <c r="B91" s="114"/>
      <c r="C91" s="69"/>
      <c r="D91" s="179"/>
      <c r="E91" s="60"/>
      <c r="F91" s="60"/>
      <c r="G91" s="81"/>
      <c r="H91" s="82" t="s">
        <v>47</v>
      </c>
      <c r="I91" s="82" t="s">
        <v>44</v>
      </c>
      <c r="J91" s="123">
        <f>IF(H91="","",AVERAGE(IF(H91="5 (Muy alto)", 5, IF(H91="4 (Alto)",4, IF(H91="3 (Medio alto)",3, IF(H91="2 (Medio bajo)",2, IF(H91="1 (Bajo)", 1, IF(H91="0 (Nulo)",0,"--")))))),IF(I91="5 (Muy alto)", 5, IF(I91="4 (Alto)",4, IF(I91="3 (Medio alto)",3, IF(I91="2 (Medio bajo)",2, IF(I91="1 (Bajo)", 1, IF(I91="0 (Nulo)",0,"--")))))), IF(I91="5 (Muy alto)", 5, IF(I91="4 (Alto)",4, IF(I91="3 (Medio alto)",3, IF(I91="2 (Medio bajo)",2, IF(I91="1 (Bajo)", 1, IF(I91="0 (Nulo)",0,"--"))))))))</f>
        <v>3.6666666666666665</v>
      </c>
      <c r="K91" s="201" t="str">
        <f>IF(J91="","",IF(J91&gt;4,"Establecer acción!",IF(J91=4,"Establecer acción!","--")))</f>
        <v>--</v>
      </c>
      <c r="L91" s="249"/>
      <c r="M91" s="71"/>
      <c r="N91" s="181"/>
    </row>
    <row r="92" spans="1:14" x14ac:dyDescent="0.2">
      <c r="A92" s="4"/>
      <c r="B92" s="112">
        <v>12</v>
      </c>
      <c r="C92" s="67" t="s">
        <v>65</v>
      </c>
      <c r="D92" s="167"/>
      <c r="E92" s="188" t="s">
        <v>38</v>
      </c>
      <c r="F92" s="188" t="str">
        <f t="shared" si="9"/>
        <v>--</v>
      </c>
      <c r="G92" s="72"/>
      <c r="H92" s="58"/>
      <c r="I92" s="58"/>
      <c r="J92" s="125" t="str">
        <f>IF(H92="","",AVERAGE(IF(H92="5 (Muy alto)", 5, IF(H92="4 (Alto)",4, IF(H92="3 (Medio alto)",3, IF(H92="2 (Medio bajo)",2, IF(H92="1 (Bajo)", 1, IF(H92="0 (Nulo)",0,"--")))))),IF(I92="5 (Muy alto)", 5, IF(I92="4 (Alto)",4, IF(I92="3 (Medio alto)",3, IF(I92="2 (Medio bajo)",2, IF(I92="1 (Bajo)", 1, IF(I92="0 (Nulo)",0,"--"))))))))</f>
        <v/>
      </c>
      <c r="K92" s="195" t="str">
        <f>IF(J92="","",IF(J92&gt;4,"Establecer acción!","--"))</f>
        <v/>
      </c>
      <c r="L92" s="188"/>
      <c r="M92" s="198"/>
      <c r="N92" s="197"/>
    </row>
    <row r="93" spans="1:14" x14ac:dyDescent="0.2">
      <c r="A93" s="4"/>
      <c r="B93" s="113"/>
      <c r="C93" s="70"/>
      <c r="D93" s="80"/>
      <c r="E93" s="83" t="s">
        <v>38</v>
      </c>
      <c r="F93" s="83" t="str">
        <f t="shared" si="9"/>
        <v>--</v>
      </c>
      <c r="G93" s="65"/>
      <c r="H93" s="59"/>
      <c r="I93" s="59"/>
      <c r="J93" s="124"/>
      <c r="K93" s="200"/>
      <c r="L93" s="260"/>
      <c r="M93" s="4"/>
      <c r="N93" s="180"/>
    </row>
    <row r="94" spans="1:14" ht="26.25" customHeight="1" x14ac:dyDescent="0.2">
      <c r="A94" s="4"/>
      <c r="B94" s="113"/>
      <c r="C94" s="70"/>
      <c r="D94" s="80"/>
      <c r="E94" s="83" t="s">
        <v>38</v>
      </c>
      <c r="F94" s="83" t="str">
        <f t="shared" ref="F94" si="13">IF(E94="No","Acción",IF(E94="Si","--",""))</f>
        <v>--</v>
      </c>
      <c r="G94" s="65"/>
      <c r="H94" s="59"/>
      <c r="I94" s="59"/>
      <c r="J94" s="124"/>
      <c r="K94" s="200"/>
      <c r="L94" s="247"/>
      <c r="M94" s="4"/>
      <c r="N94" s="180"/>
    </row>
    <row r="95" spans="1:14" ht="37.5" customHeight="1" x14ac:dyDescent="0.2">
      <c r="A95" s="4"/>
      <c r="B95" s="113"/>
      <c r="C95" s="69"/>
      <c r="D95" s="179"/>
      <c r="E95" s="60"/>
      <c r="F95" s="60" t="str">
        <f t="shared" si="9"/>
        <v/>
      </c>
      <c r="G95" s="81"/>
      <c r="H95" s="82" t="s">
        <v>44</v>
      </c>
      <c r="I95" s="82" t="s">
        <v>44</v>
      </c>
      <c r="J95" s="123">
        <f>IF(H95="","",AVERAGE(IF(H95="5 (Muy alto)", 5, IF(H95="4 (Alto)",4, IF(H95="3 (Medio alto)",3, IF(H95="2 (Medio bajo)",2, IF(H95="1 (Bajo)", 1, IF(H95="0 (Nulo)",0,"--")))))),IF(I95="5 (Muy alto)", 5, IF(I95="4 (Alto)",4, IF(I95="3 (Medio alto)",3, IF(I95="2 (Medio bajo)",2, IF(I95="1 (Bajo)", 1, IF(I95="0 (Nulo)",0,"--")))))), IF(I95="5 (Muy alto)", 5, IF(I95="4 (Alto)",4, IF(I95="3 (Medio alto)",3, IF(I95="2 (Medio bajo)",2, IF(I95="1 (Bajo)", 1, IF(I95="0 (Nulo)",0,"--"))))))))</f>
        <v>4</v>
      </c>
      <c r="K95" s="203" t="str">
        <f>IF(J95="","",IF(J95&gt;4,"Establecer acción!",IF(J95=4,"Establecer acción!","--")))</f>
        <v>Establecer acción!</v>
      </c>
      <c r="L95" s="259"/>
      <c r="M95" s="202" t="s">
        <v>42</v>
      </c>
      <c r="N95" s="181"/>
    </row>
    <row r="96" spans="1:14" x14ac:dyDescent="0.2">
      <c r="A96" s="4"/>
      <c r="B96" s="112">
        <v>13</v>
      </c>
      <c r="C96" s="67" t="s">
        <v>66</v>
      </c>
      <c r="D96" s="167"/>
      <c r="E96" s="79" t="s">
        <v>38</v>
      </c>
      <c r="F96" s="188" t="s">
        <v>39</v>
      </c>
      <c r="G96" s="72"/>
      <c r="H96" s="58"/>
      <c r="I96" s="58"/>
      <c r="J96" s="125"/>
      <c r="K96" s="195"/>
      <c r="L96" s="188"/>
      <c r="M96" s="198"/>
      <c r="N96" s="199" t="s">
        <v>61</v>
      </c>
    </row>
    <row r="97" spans="1:14" x14ac:dyDescent="0.2">
      <c r="A97" s="4"/>
      <c r="B97" s="113"/>
      <c r="C97" s="70"/>
      <c r="D97" s="80"/>
      <c r="E97" s="66" t="s">
        <v>38</v>
      </c>
      <c r="F97" s="83" t="s">
        <v>39</v>
      </c>
      <c r="G97" s="65"/>
      <c r="H97" s="59"/>
      <c r="I97" s="59"/>
      <c r="J97" s="124"/>
      <c r="K97" s="200"/>
      <c r="L97" s="260"/>
      <c r="M97" s="4"/>
      <c r="N97" s="180"/>
    </row>
    <row r="98" spans="1:14" ht="24.75" customHeight="1" x14ac:dyDescent="0.2">
      <c r="A98" s="4"/>
      <c r="B98" s="113"/>
      <c r="C98" s="70"/>
      <c r="D98" s="80"/>
      <c r="E98" s="66" t="s">
        <v>38</v>
      </c>
      <c r="F98" s="83" t="str">
        <f>IF(E98="No","Acción",IF(E98="Si","--",""))</f>
        <v>--</v>
      </c>
      <c r="G98" s="65"/>
      <c r="H98" s="59"/>
      <c r="I98" s="59"/>
      <c r="J98" s="124"/>
      <c r="K98" s="200"/>
      <c r="L98" s="260"/>
      <c r="M98" s="187" t="s">
        <v>42</v>
      </c>
      <c r="N98" s="180"/>
    </row>
    <row r="99" spans="1:14" x14ac:dyDescent="0.2">
      <c r="A99" s="4"/>
      <c r="B99" s="113"/>
      <c r="C99" s="70"/>
      <c r="D99" s="80"/>
      <c r="E99" s="66" t="s">
        <v>38</v>
      </c>
      <c r="F99" s="83" t="str">
        <f>IF(E99="No","Acción",IF(E99="Si","--",""))</f>
        <v>--</v>
      </c>
      <c r="G99" s="65"/>
      <c r="H99" s="59"/>
      <c r="I99" s="59"/>
      <c r="J99" s="124"/>
      <c r="K99" s="200"/>
      <c r="L99" s="260"/>
      <c r="M99" s="187"/>
      <c r="N99" s="180"/>
    </row>
    <row r="100" spans="1:14" ht="36.75" customHeight="1" x14ac:dyDescent="0.2">
      <c r="A100" s="4"/>
      <c r="B100" s="113"/>
      <c r="C100" s="4"/>
      <c r="D100" s="65"/>
      <c r="E100" s="59"/>
      <c r="F100" s="59"/>
      <c r="G100" s="80"/>
      <c r="H100" s="66" t="s">
        <v>47</v>
      </c>
      <c r="I100" s="66" t="s">
        <v>44</v>
      </c>
      <c r="J100" s="122">
        <f>IF(H100="","",AVERAGE(IF(H100="5 (Muy alto)", 5, IF(H100="4 (Alto)",4, IF(H100="3 (Medio alto)",3, IF(H100="2 (Medio bajo)",2, IF(H100="1 (Bajo)", 1, IF(H100="0 (Nulo)",0,"--")))))),IF(I100="5 (Muy alto)", 5, IF(I100="4 (Alto)",4, IF(I100="3 (Medio alto)",3, IF(I100="2 (Medio bajo)",2, IF(I100="1 (Bajo)", 1, IF(I100="0 (Nulo)",0,"--")))))), IF(I100="5 (Muy alto)", 5, IF(I100="4 (Alto)",4, IF(I100="3 (Medio alto)",3, IF(I100="2 (Medio bajo)",2, IF(I100="1 (Bajo)", 1, IF(I100="0 (Nulo)",0,"--"))))))))</f>
        <v>3.6666666666666665</v>
      </c>
      <c r="K100" s="83" t="s">
        <v>39</v>
      </c>
      <c r="L100" s="247"/>
      <c r="M100" s="187" t="s">
        <v>42</v>
      </c>
      <c r="N100" s="180"/>
    </row>
    <row r="101" spans="1:14" ht="32.25" customHeight="1" thickBot="1" x14ac:dyDescent="0.25">
      <c r="A101" s="4"/>
      <c r="B101" s="113"/>
      <c r="C101" s="4"/>
      <c r="D101" s="65"/>
      <c r="E101" s="59"/>
      <c r="F101" s="59"/>
      <c r="G101" s="80"/>
      <c r="H101" s="66" t="s">
        <v>47</v>
      </c>
      <c r="I101" s="66" t="s">
        <v>44</v>
      </c>
      <c r="J101" s="122">
        <f>IF(H101="","",AVERAGE(IF(H101="5 (Muy alto)", 5, IF(H101="4 (Alto)",4, IF(H101="3 (Medio alto)",3, IF(H101="2 (Medio bajo)",2, IF(H101="1 (Bajo)", 1, IF(H101="0 (Nulo)",0,"--")))))),IF(I101="5 (Muy alto)", 5, IF(I101="4 (Alto)",4, IF(I101="3 (Medio alto)",3, IF(I101="2 (Medio bajo)",2, IF(I101="1 (Bajo)", 1, IF(I101="0 (Nulo)",0,"--")))))), IF(I101="5 (Muy alto)", 5, IF(I101="4 (Alto)",4, IF(I101="3 (Medio alto)",3, IF(I101="2 (Medio bajo)",2, IF(I101="1 (Bajo)", 1, IF(I101="0 (Nulo)",0,"--"))))))))</f>
        <v>3.6666666666666665</v>
      </c>
      <c r="K101" s="83" t="s">
        <v>39</v>
      </c>
      <c r="L101" s="246"/>
      <c r="M101" s="187"/>
      <c r="N101" s="180"/>
    </row>
    <row r="102" spans="1:14" ht="49.5" customHeight="1" x14ac:dyDescent="0.2">
      <c r="A102" s="4"/>
      <c r="B102" s="112">
        <v>14</v>
      </c>
      <c r="C102" s="67" t="s">
        <v>67</v>
      </c>
      <c r="D102" s="167"/>
      <c r="E102" s="188" t="s">
        <v>38</v>
      </c>
      <c r="F102" s="188" t="str">
        <f>IF(E102="No","Acción",IF(E102="Si","--",""))</f>
        <v>--</v>
      </c>
      <c r="G102" s="72"/>
      <c r="H102" s="58"/>
      <c r="I102" s="58"/>
      <c r="J102" s="125" t="str">
        <f>IF(H102="","",AVERAGE(IF(H102="5 (Muy alto)", 5, IF(H102="4 (Alto)",4, IF(H102="3 (Medio alto)",3, IF(H102="2 (Medio bajo)",2, IF(H102="1 (Bajo)", 1, IF(H102="0 (Nulo)",0,"--")))))),IF(I102="5 (Muy alto)", 5, IF(I102="4 (Alto)",4, IF(I102="3 (Medio alto)",3, IF(I102="2 (Medio bajo)",2, IF(I102="1 (Bajo)", 1, IF(I102="0 (Nulo)",0,"--"))))))))</f>
        <v/>
      </c>
      <c r="K102" s="195" t="str">
        <f>IF(J102="","",IF(J102&gt;4,"Establecer acción!","--"))</f>
        <v/>
      </c>
      <c r="L102" s="261"/>
      <c r="M102" s="196" t="s">
        <v>42</v>
      </c>
      <c r="N102" s="197"/>
    </row>
    <row r="103" spans="1:14" ht="29.25" customHeight="1" thickBot="1" x14ac:dyDescent="0.25">
      <c r="A103" s="4"/>
      <c r="B103" s="114"/>
      <c r="C103" s="71"/>
      <c r="D103" s="179"/>
      <c r="E103" s="60"/>
      <c r="F103" s="60" t="str">
        <f>IF(E103="No","Acción",IF(E103="Si","--",""))</f>
        <v/>
      </c>
      <c r="G103" s="81"/>
      <c r="H103" s="82" t="s">
        <v>45</v>
      </c>
      <c r="I103" s="82" t="s">
        <v>47</v>
      </c>
      <c r="J103" s="123">
        <f>IF(H103="","",AVERAGE(IF(H103="5 (Muy alto)", 5, IF(H103="4 (Alto)",4, IF(H103="3 (Medio alto)",3, IF(H103="2 (Medio bajo)",2, IF(H103="1 (Bajo)", 1, IF(H103="0 (Nulo)",0,"--")))))),IF(I103="5 (Muy alto)", 5, IF(I103="4 (Alto)",4, IF(I103="3 (Medio alto)",3, IF(I103="2 (Medio bajo)",2, IF(I103="1 (Bajo)", 1, IF(I103="0 (Nulo)",0,"--")))))), IF(I103="5 (Muy alto)", 5, IF(I103="4 (Alto)",4, IF(I103="3 (Medio alto)",3, IF(I103="2 (Medio bajo)",2, IF(I103="1 (Bajo)", 1, IF(I103="0 (Nulo)",0,"--"))))))))</f>
        <v>2.6666666666666665</v>
      </c>
      <c r="K103" s="82" t="str">
        <f>IF(J103="","",IF(J103&gt;4,"Establecer acción!",IF(J103=4,"Establecer acción!","--")))</f>
        <v>--</v>
      </c>
      <c r="L103" s="258"/>
      <c r="M103" s="71"/>
      <c r="N103" s="181"/>
    </row>
    <row r="104" spans="1:14" ht="39" customHeight="1" x14ac:dyDescent="0.2">
      <c r="A104" s="4"/>
      <c r="B104" s="112">
        <v>15</v>
      </c>
      <c r="C104" s="245"/>
      <c r="D104" s="167" t="s">
        <v>68</v>
      </c>
      <c r="E104" s="188"/>
      <c r="F104" s="188"/>
      <c r="G104" s="72"/>
      <c r="H104" s="58"/>
      <c r="I104" s="58"/>
      <c r="J104" s="125"/>
      <c r="K104" s="195"/>
      <c r="L104" s="261"/>
      <c r="M104" s="196"/>
      <c r="N104" s="197"/>
    </row>
    <row r="105" spans="1:14" ht="13.5" thickBot="1" x14ac:dyDescent="0.25">
      <c r="A105" s="4"/>
      <c r="B105" s="114"/>
      <c r="C105" s="71"/>
      <c r="D105" s="179"/>
      <c r="E105" s="60"/>
      <c r="F105" s="60" t="str">
        <f>IF(E105="No","Acción",IF(E105="Si","--",""))</f>
        <v/>
      </c>
      <c r="G105" s="81"/>
      <c r="H105" s="82" t="s">
        <v>54</v>
      </c>
      <c r="I105" s="82" t="s">
        <v>46</v>
      </c>
      <c r="J105" s="123">
        <f>IF(H105="","",AVERAGE(IF(H105="5 (Muy alto)", 5, IF(H105="4 (Alto)",4, IF(H105="3 (Medio alto)",3, IF(H105="2 (Medio bajo)",2, IF(H105="1 (Bajo)", 1, IF(H105="0 (Nulo)",0,"--")))))),IF(I105="5 (Muy alto)", 5, IF(I105="4 (Alto)",4, IF(I105="3 (Medio alto)",3, IF(I105="2 (Medio bajo)",2, IF(I105="1 (Bajo)", 1, IF(I105="0 (Nulo)",0,"--")))))), IF(I105="5 (Muy alto)", 5, IF(I105="4 (Alto)",4, IF(I105="3 (Medio alto)",3, IF(I105="2 (Medio bajo)",2, IF(I105="1 (Bajo)", 1, IF(I105="0 (Nulo)",0,"--"))))))))</f>
        <v>3.6666666666666665</v>
      </c>
      <c r="K105" s="82" t="str">
        <f>IF(J105="","",IF(J105&gt;4,"Establecer acción!",IF(J105=4,"Establecer acción!","--")))</f>
        <v>--</v>
      </c>
      <c r="L105" s="259"/>
      <c r="M105" s="71"/>
      <c r="N105" s="181"/>
    </row>
    <row r="106" spans="1:14" x14ac:dyDescent="0.2">
      <c r="A106" s="4"/>
      <c r="B106" s="100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</row>
    <row r="107" spans="1:14" x14ac:dyDescent="0.2">
      <c r="A107" s="4"/>
      <c r="B107" s="100"/>
      <c r="C107" s="105"/>
      <c r="D107" s="121">
        <f>AVERAGE(J13:J14)</f>
        <v>3.1666666666666665</v>
      </c>
      <c r="E107" s="4"/>
      <c r="F107" s="4"/>
      <c r="G107" s="4"/>
    </row>
    <row r="108" spans="1:14" x14ac:dyDescent="0.2">
      <c r="A108" s="4"/>
      <c r="B108" s="100"/>
      <c r="C108" s="105"/>
      <c r="D108" s="121">
        <f>AVERAGE(J19:J24)</f>
        <v>3.0555555555555554</v>
      </c>
      <c r="E108" s="4"/>
      <c r="F108" s="4"/>
      <c r="G108" s="4"/>
    </row>
    <row r="109" spans="1:14" x14ac:dyDescent="0.2">
      <c r="A109" s="4"/>
      <c r="B109" s="100"/>
      <c r="C109" s="105"/>
      <c r="D109" s="121">
        <f>AVERAGE(J31:J35)</f>
        <v>3.8</v>
      </c>
      <c r="E109" s="4"/>
      <c r="F109" s="4"/>
      <c r="G109" s="4"/>
    </row>
    <row r="110" spans="1:14" x14ac:dyDescent="0.2">
      <c r="A110" s="4"/>
      <c r="B110" s="100"/>
      <c r="C110" s="105"/>
      <c r="D110" s="121">
        <f>AVERAGE(J51:J52)</f>
        <v>3.666666666666667</v>
      </c>
      <c r="E110" s="4"/>
      <c r="F110" s="4"/>
      <c r="G110" s="4"/>
    </row>
    <row r="111" spans="1:14" x14ac:dyDescent="0.2">
      <c r="A111" s="4"/>
      <c r="B111" s="100"/>
      <c r="C111" s="105"/>
      <c r="D111" s="121">
        <f>AVERAGE(J59:J65)</f>
        <v>2.9523809523809526</v>
      </c>
      <c r="E111" s="4"/>
      <c r="F111" s="4"/>
      <c r="G111" s="4"/>
    </row>
    <row r="112" spans="1:14" x14ac:dyDescent="0.2">
      <c r="A112" s="4"/>
      <c r="B112" s="100"/>
      <c r="C112" s="105"/>
      <c r="D112" s="121">
        <f>AVERAGE(J72:J74)</f>
        <v>3.1111111111111112</v>
      </c>
      <c r="E112" s="4"/>
      <c r="F112" s="4"/>
      <c r="G112" s="4"/>
    </row>
    <row r="113" spans="1:7" x14ac:dyDescent="0.2">
      <c r="A113" s="4"/>
      <c r="B113" s="100"/>
      <c r="C113" s="105"/>
      <c r="D113" s="121">
        <f>AVERAGE(J77)</f>
        <v>3.3333333333333335</v>
      </c>
      <c r="E113" s="4"/>
      <c r="F113" s="4"/>
      <c r="G113" s="4"/>
    </row>
    <row r="114" spans="1:7" x14ac:dyDescent="0.2">
      <c r="A114" s="4"/>
      <c r="B114" s="100"/>
      <c r="C114" s="105"/>
      <c r="D114" s="121">
        <f>AVERAGE(J80:J82)</f>
        <v>4.2222222222222223</v>
      </c>
      <c r="E114" s="4"/>
      <c r="F114" s="4"/>
      <c r="G114" s="4"/>
    </row>
    <row r="115" spans="1:7" x14ac:dyDescent="0.2">
      <c r="A115" s="4"/>
      <c r="B115" s="100"/>
      <c r="C115" s="105"/>
      <c r="D115" s="121">
        <f>AVERAGE(J85:J86)</f>
        <v>3.666666666666667</v>
      </c>
      <c r="E115" s="4"/>
      <c r="F115" s="4"/>
      <c r="G115" s="4"/>
    </row>
    <row r="116" spans="1:7" x14ac:dyDescent="0.2">
      <c r="A116" s="4"/>
      <c r="B116" s="100"/>
      <c r="C116" s="105"/>
      <c r="D116" s="121">
        <f>AVERAGE(J89:J91)</f>
        <v>4.2222222222222223</v>
      </c>
      <c r="E116" s="4"/>
      <c r="F116" s="4"/>
      <c r="G116" s="4"/>
    </row>
    <row r="117" spans="1:7" x14ac:dyDescent="0.2">
      <c r="A117" s="4"/>
      <c r="B117" s="100"/>
      <c r="C117" s="105"/>
      <c r="D117" s="121">
        <f>AVERAGE(J95)</f>
        <v>4</v>
      </c>
      <c r="E117" s="4"/>
      <c r="F117" s="4"/>
      <c r="G117" s="4"/>
    </row>
    <row r="118" spans="1:7" x14ac:dyDescent="0.2">
      <c r="A118" s="4"/>
      <c r="B118" s="100"/>
      <c r="C118" s="4"/>
      <c r="D118" s="4"/>
      <c r="E118" s="4"/>
      <c r="F118" s="4"/>
      <c r="G118" s="4"/>
    </row>
    <row r="119" spans="1:7" x14ac:dyDescent="0.2">
      <c r="A119" s="4"/>
      <c r="B119" s="100"/>
      <c r="C119" s="4"/>
      <c r="D119" s="4"/>
      <c r="E119" s="4"/>
      <c r="F119" s="4"/>
      <c r="G119" s="4"/>
    </row>
    <row r="120" spans="1:7" x14ac:dyDescent="0.2">
      <c r="A120" s="4"/>
      <c r="B120" s="100"/>
      <c r="C120" s="4"/>
      <c r="D120" s="4"/>
      <c r="E120" s="4"/>
      <c r="F120" s="4"/>
      <c r="G120" s="4"/>
    </row>
    <row r="121" spans="1:7" x14ac:dyDescent="0.2">
      <c r="A121" s="4"/>
      <c r="B121" s="100"/>
      <c r="C121" s="4"/>
      <c r="D121" s="4"/>
      <c r="E121" s="4"/>
      <c r="F121" s="4"/>
      <c r="G121" s="4"/>
    </row>
    <row r="122" spans="1:7" x14ac:dyDescent="0.2">
      <c r="A122" s="4"/>
      <c r="B122" s="100"/>
      <c r="C122" s="4"/>
      <c r="D122" s="4"/>
      <c r="E122" s="4"/>
      <c r="F122" s="4"/>
      <c r="G122" s="4"/>
    </row>
    <row r="123" spans="1:7" x14ac:dyDescent="0.2">
      <c r="A123" s="4"/>
      <c r="B123" s="100"/>
      <c r="C123" s="4"/>
      <c r="D123" s="4"/>
      <c r="E123" s="4"/>
      <c r="F123" s="4"/>
      <c r="G123" s="4"/>
    </row>
    <row r="124" spans="1:7" x14ac:dyDescent="0.2">
      <c r="A124" s="4"/>
      <c r="B124" s="100"/>
      <c r="C124" s="4"/>
      <c r="D124" s="4"/>
      <c r="E124" s="4"/>
      <c r="F124" s="4"/>
      <c r="G124" s="4"/>
    </row>
    <row r="125" spans="1:7" x14ac:dyDescent="0.2">
      <c r="A125" s="4"/>
      <c r="B125" s="100"/>
      <c r="C125" s="4"/>
      <c r="D125" s="4"/>
      <c r="E125" s="4"/>
      <c r="F125" s="4"/>
      <c r="G125" s="4"/>
    </row>
    <row r="126" spans="1:7" x14ac:dyDescent="0.2">
      <c r="A126" s="4"/>
      <c r="B126" s="100"/>
      <c r="C126" s="105"/>
      <c r="D126" s="121"/>
      <c r="E126" s="4"/>
      <c r="F126" s="4"/>
      <c r="G126" s="4"/>
    </row>
    <row r="127" spans="1:7" x14ac:dyDescent="0.2">
      <c r="A127" s="4"/>
      <c r="B127" s="100"/>
      <c r="C127" s="105"/>
      <c r="D127" s="121"/>
      <c r="E127" s="4"/>
      <c r="F127" s="4"/>
      <c r="G127" s="4"/>
    </row>
    <row r="128" spans="1:7" x14ac:dyDescent="0.2">
      <c r="A128" s="4"/>
      <c r="B128" s="100"/>
      <c r="C128" s="105"/>
      <c r="D128" s="115"/>
      <c r="E128" s="4"/>
      <c r="F128" s="4"/>
      <c r="G128" s="4"/>
    </row>
    <row r="129" spans="1:7" x14ac:dyDescent="0.2">
      <c r="A129" s="4"/>
      <c r="B129" s="100"/>
      <c r="C129" s="105"/>
      <c r="D129" s="121"/>
      <c r="E129" s="4"/>
      <c r="F129" s="4"/>
      <c r="G129" s="4"/>
    </row>
    <row r="130" spans="1:7" x14ac:dyDescent="0.2">
      <c r="A130" s="4"/>
      <c r="B130" s="100"/>
      <c r="C130" s="105"/>
      <c r="D130" s="121"/>
      <c r="E130" s="4"/>
      <c r="F130" s="4"/>
      <c r="G130" s="4"/>
    </row>
    <row r="131" spans="1:7" x14ac:dyDescent="0.2">
      <c r="A131" s="4"/>
      <c r="B131" s="100"/>
      <c r="C131" s="105"/>
      <c r="D131" s="115"/>
      <c r="E131" s="4"/>
      <c r="F131" s="4"/>
      <c r="G131" s="4"/>
    </row>
    <row r="132" spans="1:7" x14ac:dyDescent="0.2">
      <c r="A132" s="4"/>
      <c r="B132" s="100"/>
      <c r="C132" s="105"/>
      <c r="D132" s="121"/>
      <c r="E132" s="4"/>
      <c r="F132" s="4"/>
      <c r="G132" s="4"/>
    </row>
    <row r="133" spans="1:7" x14ac:dyDescent="0.2">
      <c r="A133" s="4"/>
      <c r="B133" s="100"/>
      <c r="C133" s="105"/>
      <c r="D133" s="121"/>
      <c r="E133" s="4"/>
      <c r="F133" s="4"/>
      <c r="G133" s="4"/>
    </row>
    <row r="134" spans="1:7" x14ac:dyDescent="0.2">
      <c r="C134" s="105"/>
      <c r="D134" s="121"/>
    </row>
    <row r="135" spans="1:7" x14ac:dyDescent="0.2">
      <c r="C135" s="105"/>
      <c r="D135" s="121"/>
    </row>
  </sheetData>
  <dataConsolidate/>
  <mergeCells count="26">
    <mergeCell ref="N6:N7"/>
    <mergeCell ref="L6:L7"/>
    <mergeCell ref="M6:M7"/>
    <mergeCell ref="N8:N10"/>
    <mergeCell ref="N15:N19"/>
    <mergeCell ref="B4:F4"/>
    <mergeCell ref="B5:C6"/>
    <mergeCell ref="D5:F5"/>
    <mergeCell ref="G5:K5"/>
    <mergeCell ref="D6:D7"/>
    <mergeCell ref="E6:E7"/>
    <mergeCell ref="F6:F7"/>
    <mergeCell ref="G6:G7"/>
    <mergeCell ref="H6:J6"/>
    <mergeCell ref="K6:K7"/>
    <mergeCell ref="C87:C88"/>
    <mergeCell ref="C83:C84"/>
    <mergeCell ref="N48:N49"/>
    <mergeCell ref="B37:C37"/>
    <mergeCell ref="B38:C38"/>
    <mergeCell ref="B40:C40"/>
    <mergeCell ref="B41:C41"/>
    <mergeCell ref="B42:C42"/>
    <mergeCell ref="B43:C43"/>
    <mergeCell ref="B44:C44"/>
    <mergeCell ref="B45:C45"/>
  </mergeCells>
  <phoneticPr fontId="8" type="noConversion"/>
  <conditionalFormatting sqref="E8:E105">
    <cfRule type="expression" dxfId="43" priority="22">
      <formula>"No"</formula>
    </cfRule>
  </conditionalFormatting>
  <conditionalFormatting sqref="G40 G43:L52">
    <cfRule type="expression" dxfId="42" priority="18">
      <formula>"$D$8:$D$51="""""</formula>
    </cfRule>
  </conditionalFormatting>
  <conditionalFormatting sqref="G37:K39">
    <cfRule type="expression" dxfId="41" priority="58">
      <formula>"$D$8:$D$51="""""</formula>
    </cfRule>
  </conditionalFormatting>
  <conditionalFormatting sqref="G38:K39">
    <cfRule type="expression" dxfId="40" priority="54">
      <formula>"$D$8:$D$51="""""</formula>
    </cfRule>
  </conditionalFormatting>
  <conditionalFormatting sqref="G41:K42">
    <cfRule type="expression" dxfId="39" priority="17">
      <formula>"$D$8:$D$51="""""</formula>
    </cfRule>
  </conditionalFormatting>
  <conditionalFormatting sqref="G56:K58">
    <cfRule type="expression" dxfId="38" priority="192">
      <formula>"$D$8:$D$51="""""</formula>
    </cfRule>
  </conditionalFormatting>
  <conditionalFormatting sqref="G89:K94">
    <cfRule type="expression" dxfId="37" priority="184">
      <formula>"$D$8:$D$51="""""</formula>
    </cfRule>
  </conditionalFormatting>
  <conditionalFormatting sqref="G95:K103 G104:L104 L55:L103 G53:I55">
    <cfRule type="expression" dxfId="36" priority="70">
      <formula>"$D$8:$D$51="""""</formula>
    </cfRule>
  </conditionalFormatting>
  <conditionalFormatting sqref="G8:L21 G22:K23 G24:L36 G37:K37 J53:K55 G59:K88 H40:K40 G70:L71">
    <cfRule type="expression" dxfId="35" priority="201">
      <formula>"$D$8:$D$51="""""</formula>
    </cfRule>
  </conditionalFormatting>
  <conditionalFormatting sqref="G105:L105">
    <cfRule type="expression" dxfId="34" priority="9">
      <formula>"$D$8:$D$51="""""</formula>
    </cfRule>
  </conditionalFormatting>
  <conditionalFormatting sqref="J37:J47">
    <cfRule type="cellIs" dxfId="33" priority="56" operator="greaterThanOrEqual">
      <formula>4</formula>
    </cfRule>
  </conditionalFormatting>
  <conditionalFormatting sqref="J38:J39">
    <cfRule type="cellIs" dxfId="32" priority="53" operator="greaterThanOrEqual">
      <formula>4</formula>
    </cfRule>
  </conditionalFormatting>
  <conditionalFormatting sqref="J57:J58">
    <cfRule type="cellIs" dxfId="31" priority="191" operator="greaterThan">
      <formula>"'4'"</formula>
    </cfRule>
  </conditionalFormatting>
  <conditionalFormatting sqref="J77">
    <cfRule type="cellIs" dxfId="30" priority="189" operator="greaterThanOrEqual">
      <formula>4</formula>
    </cfRule>
  </conditionalFormatting>
  <conditionalFormatting sqref="J89:J91">
    <cfRule type="cellIs" dxfId="29" priority="182" operator="greaterThanOrEqual">
      <formula>4</formula>
    </cfRule>
  </conditionalFormatting>
  <conditionalFormatting sqref="J95:J101 J31:J37 J51:J55 J13:J14 J19:J24 J59:J65 J72:J74 J80:J82 J85:J86">
    <cfRule type="cellIs" dxfId="28" priority="199" operator="greaterThanOrEqual">
      <formula>4</formula>
    </cfRule>
  </conditionalFormatting>
  <conditionalFormatting sqref="J103">
    <cfRule type="cellIs" dxfId="27" priority="12" operator="greaterThanOrEqual">
      <formula>4</formula>
    </cfRule>
  </conditionalFormatting>
  <conditionalFormatting sqref="J105">
    <cfRule type="cellIs" dxfId="26" priority="8" operator="greaterThanOrEqual">
      <formula>4</formula>
    </cfRule>
  </conditionalFormatting>
  <conditionalFormatting sqref="K37:K39 K95:K105">
    <cfRule type="expression" dxfId="25" priority="59">
      <formula>"Establecer acción!"</formula>
    </cfRule>
  </conditionalFormatting>
  <conditionalFormatting sqref="K38:K39">
    <cfRule type="expression" dxfId="24" priority="55">
      <formula>"Establecer acción!"</formula>
    </cfRule>
  </conditionalFormatting>
  <conditionalFormatting sqref="K57:K58">
    <cfRule type="expression" dxfId="23" priority="193">
      <formula>"Establecer acción!"</formula>
    </cfRule>
  </conditionalFormatting>
  <conditionalFormatting sqref="K77 K96:K101 K103 K105">
    <cfRule type="expression" dxfId="22" priority="186">
      <formula>"Establecer acción!"</formula>
    </cfRule>
  </conditionalFormatting>
  <conditionalFormatting sqref="K89:K94">
    <cfRule type="expression" dxfId="21" priority="185">
      <formula>"Establecer acción!"</formula>
    </cfRule>
  </conditionalFormatting>
  <conditionalFormatting sqref="K8:L21 K22:K23 K24:L36 K37 K40 K53:K56 K59:K88 K70:L71">
    <cfRule type="expression" dxfId="20" priority="202">
      <formula>"Establecer acción!"</formula>
    </cfRule>
  </conditionalFormatting>
  <conditionalFormatting sqref="K43:L52 K41:K42">
    <cfRule type="expression" dxfId="19" priority="47">
      <formula>"Establecer acción!"</formula>
    </cfRule>
  </conditionalFormatting>
  <conditionalFormatting sqref="L22:L23">
    <cfRule type="expression" dxfId="18" priority="5">
      <formula>"$D$8:$D$51="""""</formula>
    </cfRule>
    <cfRule type="expression" dxfId="17" priority="4">
      <formula>"Establecer acción!"</formula>
    </cfRule>
    <cfRule type="expression" dxfId="16" priority="3">
      <formula>"$D$8:$D$51="""""</formula>
    </cfRule>
  </conditionalFormatting>
  <conditionalFormatting sqref="L37:L42">
    <cfRule type="expression" dxfId="15" priority="16">
      <formula>"Establecer acción!"</formula>
    </cfRule>
    <cfRule type="expression" dxfId="14" priority="15">
      <formula>"$D$8:$D$51="""""</formula>
    </cfRule>
  </conditionalFormatting>
  <conditionalFormatting sqref="L53:L54">
    <cfRule type="expression" dxfId="13" priority="2">
      <formula>"Establecer acción!"</formula>
    </cfRule>
    <cfRule type="expression" dxfId="12" priority="1">
      <formula>"$D$8:$D$51="""""</formula>
    </cfRule>
  </conditionalFormatting>
  <conditionalFormatting sqref="L55:L105">
    <cfRule type="expression" dxfId="11" priority="11">
      <formula>"Establecer acción!"</formula>
    </cfRule>
  </conditionalFormatting>
  <conditionalFormatting sqref="L59:L60">
    <cfRule type="expression" dxfId="10" priority="7">
      <formula>"$D$8:$D$51="""""</formula>
    </cfRule>
  </conditionalFormatting>
  <conditionalFormatting sqref="L65">
    <cfRule type="expression" dxfId="9" priority="6">
      <formula>"$D$8:$D$51="""""</formula>
    </cfRule>
  </conditionalFormatting>
  <conditionalFormatting sqref="L68">
    <cfRule type="expression" dxfId="8" priority="10">
      <formula>"$D$8:$D$51="""""</formula>
    </cfRule>
  </conditionalFormatting>
  <conditionalFormatting sqref="M8">
    <cfRule type="expression" dxfId="7" priority="119">
      <formula>"$D$8:$D$51="""""</formula>
    </cfRule>
    <cfRule type="expression" dxfId="6" priority="120">
      <formula>"Establecer acción!"</formula>
    </cfRule>
  </conditionalFormatting>
  <conditionalFormatting sqref="M14">
    <cfRule type="expression" dxfId="5" priority="121">
      <formula>"$D$8:$D$51="""""</formula>
    </cfRule>
    <cfRule type="expression" dxfId="4" priority="122">
      <formula>"Establecer acción!"</formula>
    </cfRule>
  </conditionalFormatting>
  <pageMargins left="0.23622047244094491" right="0.23622047244094491" top="0.74803149606299213" bottom="0.74803149606299213" header="0.31496062992125984" footer="0.31496062992125984"/>
  <pageSetup paperSize="8" scale="63" fitToHeight="5" orientation="landscape" r:id="rId1"/>
  <rowBreaks count="2" manualBreakCount="2">
    <brk id="55" min="1" max="13" man="1"/>
    <brk id="105" min="1" max="12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2B57E41-E1ED-48AC-B20B-9B719FD565A4}">
          <x14:formula1>
            <xm:f>Ayuda!$D$7:$D$12</xm:f>
          </x14:formula1>
          <xm:sqref>H8:H103 H105</xm:sqref>
        </x14:dataValidation>
        <x14:dataValidation type="list" allowBlank="1" showInputMessage="1" showErrorMessage="1" xr:uid="{42B77371-AFDE-4305-98DE-D6F0924AABEE}">
          <x14:formula1>
            <xm:f>Ayuda!$E$7:$E$12</xm:f>
          </x14:formula1>
          <xm:sqref>I8:I103 I105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4:F34"/>
  <sheetViews>
    <sheetView showGridLines="0" tabSelected="1" topLeftCell="A8" zoomScale="85" zoomScaleNormal="85" workbookViewId="0">
      <selection activeCell="A17" sqref="A17:B29"/>
    </sheetView>
  </sheetViews>
  <sheetFormatPr baseColWidth="10" defaultColWidth="11.42578125" defaultRowHeight="15" x14ac:dyDescent="0.25"/>
  <cols>
    <col min="2" max="2" width="32.140625" customWidth="1"/>
    <col min="4" max="4" width="21.5703125" customWidth="1"/>
    <col min="5" max="5" width="16.140625" customWidth="1"/>
    <col min="6" max="6" width="17.42578125" customWidth="1"/>
  </cols>
  <sheetData>
    <row r="4" spans="2:6" ht="15.75" x14ac:dyDescent="0.25">
      <c r="B4" s="120" t="s">
        <v>69</v>
      </c>
      <c r="D4" s="120" t="s">
        <v>70</v>
      </c>
    </row>
    <row r="5" spans="2:6" x14ac:dyDescent="0.25">
      <c r="B5" t="s">
        <v>71</v>
      </c>
    </row>
    <row r="6" spans="2:6" s="2" customFormat="1" x14ac:dyDescent="0.25">
      <c r="B6" t="s">
        <v>72</v>
      </c>
      <c r="D6" s="2" t="s">
        <v>73</v>
      </c>
      <c r="E6" s="2" t="s">
        <v>15</v>
      </c>
      <c r="F6" s="2" t="s">
        <v>74</v>
      </c>
    </row>
    <row r="7" spans="2:6" x14ac:dyDescent="0.25">
      <c r="B7" t="s">
        <v>75</v>
      </c>
      <c r="D7" t="s">
        <v>76</v>
      </c>
      <c r="E7" t="s">
        <v>76</v>
      </c>
      <c r="F7" s="1">
        <f t="shared" ref="F7:F12" si="0">(MID(D7,1,1)+MID(E7,1,1))/2</f>
        <v>0</v>
      </c>
    </row>
    <row r="8" spans="2:6" x14ac:dyDescent="0.25">
      <c r="B8" t="s">
        <v>77</v>
      </c>
      <c r="D8" t="s">
        <v>54</v>
      </c>
      <c r="E8" t="s">
        <v>54</v>
      </c>
      <c r="F8" s="1">
        <f t="shared" si="0"/>
        <v>1</v>
      </c>
    </row>
    <row r="9" spans="2:6" x14ac:dyDescent="0.25">
      <c r="B9" t="s">
        <v>78</v>
      </c>
      <c r="D9" t="s">
        <v>45</v>
      </c>
      <c r="E9" t="s">
        <v>45</v>
      </c>
      <c r="F9" s="1">
        <f t="shared" si="0"/>
        <v>2</v>
      </c>
    </row>
    <row r="10" spans="2:6" x14ac:dyDescent="0.25">
      <c r="B10" t="s">
        <v>79</v>
      </c>
      <c r="D10" t="s">
        <v>47</v>
      </c>
      <c r="E10" t="s">
        <v>47</v>
      </c>
      <c r="F10" s="1">
        <f t="shared" si="0"/>
        <v>3</v>
      </c>
    </row>
    <row r="11" spans="2:6" x14ac:dyDescent="0.25">
      <c r="B11" t="s">
        <v>80</v>
      </c>
      <c r="D11" t="s">
        <v>44</v>
      </c>
      <c r="E11" t="s">
        <v>44</v>
      </c>
      <c r="F11" s="1">
        <f t="shared" si="0"/>
        <v>4</v>
      </c>
    </row>
    <row r="12" spans="2:6" x14ac:dyDescent="0.25">
      <c r="B12" t="s">
        <v>81</v>
      </c>
      <c r="D12" t="s">
        <v>46</v>
      </c>
      <c r="E12" t="s">
        <v>46</v>
      </c>
      <c r="F12" s="1">
        <f t="shared" si="0"/>
        <v>5</v>
      </c>
    </row>
    <row r="13" spans="2:6" x14ac:dyDescent="0.25">
      <c r="B13" t="s">
        <v>82</v>
      </c>
    </row>
    <row r="14" spans="2:6" x14ac:dyDescent="0.25">
      <c r="B14" t="s">
        <v>52</v>
      </c>
    </row>
    <row r="15" spans="2:6" x14ac:dyDescent="0.25">
      <c r="B15" t="s">
        <v>83</v>
      </c>
    </row>
    <row r="16" spans="2:6" x14ac:dyDescent="0.25">
      <c r="B16" t="s">
        <v>51</v>
      </c>
    </row>
    <row r="21" spans="2:4" ht="15.75" x14ac:dyDescent="0.25">
      <c r="D21" s="120" t="s">
        <v>84</v>
      </c>
    </row>
    <row r="30" spans="2:4" x14ac:dyDescent="0.25">
      <c r="B30" t="s">
        <v>85</v>
      </c>
    </row>
    <row r="33" spans="2:2" x14ac:dyDescent="0.25">
      <c r="B33" t="s">
        <v>38</v>
      </c>
    </row>
    <row r="34" spans="2:2" ht="15.75" customHeight="1" x14ac:dyDescent="0.25">
      <c r="B34" s="160" t="s">
        <v>40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2">
    <pageSetUpPr fitToPage="1"/>
  </sheetPr>
  <dimension ref="A2:N49"/>
  <sheetViews>
    <sheetView showGridLines="0" zoomScaleNormal="100" workbookViewId="0">
      <selection activeCell="E8" sqref="E8"/>
    </sheetView>
  </sheetViews>
  <sheetFormatPr baseColWidth="10" defaultColWidth="11.42578125" defaultRowHeight="12.75" x14ac:dyDescent="0.2"/>
  <cols>
    <col min="1" max="1" width="2.28515625" style="3" customWidth="1"/>
    <col min="2" max="2" width="6.28515625" style="3" customWidth="1"/>
    <col min="3" max="3" width="21.7109375" style="3" customWidth="1"/>
    <col min="4" max="4" width="18" style="3" customWidth="1"/>
    <col min="5" max="5" width="28" style="3" customWidth="1"/>
    <col min="6" max="6" width="16.85546875" style="3" customWidth="1"/>
    <col min="7" max="7" width="17.140625" style="3" customWidth="1"/>
    <col min="8" max="8" width="14.140625" style="3" customWidth="1"/>
    <col min="9" max="9" width="14.85546875" style="3" customWidth="1"/>
    <col min="10" max="10" width="12.42578125" style="3" customWidth="1"/>
    <col min="11" max="11" width="13.140625" style="3" customWidth="1"/>
    <col min="12" max="12" width="31.85546875" style="3" customWidth="1"/>
    <col min="13" max="16384" width="11.42578125" style="3"/>
  </cols>
  <sheetData>
    <row r="2" spans="1:14" ht="60.75" customHeight="1" x14ac:dyDescent="0.2"/>
    <row r="3" spans="1:14" ht="13.5" thickBot="1" x14ac:dyDescent="0.25"/>
    <row r="4" spans="1:14" ht="42" customHeight="1" thickBot="1" x14ac:dyDescent="0.25">
      <c r="B4" s="267" t="s">
        <v>0</v>
      </c>
      <c r="C4" s="268"/>
      <c r="D4" s="268"/>
      <c r="E4" s="268"/>
      <c r="F4" s="389"/>
      <c r="G4" s="15" t="s">
        <v>86</v>
      </c>
      <c r="H4" s="14"/>
    </row>
    <row r="5" spans="1:14" ht="15" customHeight="1" thickBot="1" x14ac:dyDescent="0.25">
      <c r="A5" s="4"/>
      <c r="B5" s="5"/>
      <c r="C5" s="274" t="s">
        <v>2</v>
      </c>
      <c r="D5" s="275"/>
      <c r="E5" s="276"/>
      <c r="F5" s="274" t="s">
        <v>4</v>
      </c>
      <c r="G5" s="275"/>
      <c r="H5" s="276"/>
      <c r="I5" s="275" t="s">
        <v>9</v>
      </c>
      <c r="J5" s="275"/>
      <c r="K5" s="276"/>
      <c r="L5" s="263" t="s">
        <v>87</v>
      </c>
      <c r="M5" s="4"/>
      <c r="N5" s="4"/>
    </row>
    <row r="6" spans="1:14" ht="35.25" customHeight="1" thickBot="1" x14ac:dyDescent="0.25">
      <c r="A6" s="4"/>
      <c r="B6" s="17" t="s">
        <v>12</v>
      </c>
      <c r="C6" s="18" t="s">
        <v>13</v>
      </c>
      <c r="D6" s="19" t="s">
        <v>88</v>
      </c>
      <c r="E6" s="20" t="s">
        <v>89</v>
      </c>
      <c r="F6" s="18" t="s">
        <v>8</v>
      </c>
      <c r="G6" s="19" t="s">
        <v>90</v>
      </c>
      <c r="H6" s="20" t="s">
        <v>91</v>
      </c>
      <c r="I6" s="21" t="s">
        <v>14</v>
      </c>
      <c r="J6" s="19" t="s">
        <v>15</v>
      </c>
      <c r="K6" s="20" t="s">
        <v>16</v>
      </c>
      <c r="L6" s="388"/>
      <c r="M6" s="4"/>
      <c r="N6" s="4"/>
    </row>
    <row r="7" spans="1:14" ht="63.75" customHeight="1" x14ac:dyDescent="0.2">
      <c r="A7" s="4"/>
      <c r="B7" s="22">
        <v>1</v>
      </c>
      <c r="C7" s="42" t="s">
        <v>92</v>
      </c>
      <c r="D7" s="43" t="s">
        <v>93</v>
      </c>
      <c r="E7" s="44" t="s">
        <v>94</v>
      </c>
      <c r="F7" s="45" t="s">
        <v>95</v>
      </c>
      <c r="G7" s="46" t="s">
        <v>96</v>
      </c>
      <c r="H7" s="47" t="s">
        <v>97</v>
      </c>
      <c r="I7" s="48" t="s">
        <v>45</v>
      </c>
      <c r="J7" s="46" t="s">
        <v>54</v>
      </c>
      <c r="K7" s="47">
        <f t="shared" ref="K7:K21" si="0">(MID(I7,1,1)+MID(J7,1,1))/2</f>
        <v>1.5</v>
      </c>
      <c r="L7" s="49" t="s">
        <v>98</v>
      </c>
      <c r="M7" s="4"/>
      <c r="N7" s="4"/>
    </row>
    <row r="8" spans="1:14" ht="51" x14ac:dyDescent="0.2">
      <c r="A8" s="4"/>
      <c r="B8" s="11">
        <v>1</v>
      </c>
      <c r="C8" s="50" t="s">
        <v>92</v>
      </c>
      <c r="D8" s="51" t="s">
        <v>93</v>
      </c>
      <c r="E8" s="52" t="s">
        <v>99</v>
      </c>
      <c r="F8" s="53" t="s">
        <v>100</v>
      </c>
      <c r="G8" s="54" t="s">
        <v>101</v>
      </c>
      <c r="H8" s="55" t="s">
        <v>102</v>
      </c>
      <c r="I8" s="56" t="s">
        <v>44</v>
      </c>
      <c r="J8" s="54" t="s">
        <v>45</v>
      </c>
      <c r="K8" s="55">
        <f t="shared" si="0"/>
        <v>3</v>
      </c>
      <c r="L8" s="57" t="s">
        <v>103</v>
      </c>
      <c r="M8" s="4"/>
      <c r="N8" s="4"/>
    </row>
    <row r="9" spans="1:14" ht="25.5" x14ac:dyDescent="0.2">
      <c r="A9" s="4"/>
      <c r="B9" s="11">
        <v>2</v>
      </c>
      <c r="C9" s="32" t="s">
        <v>104</v>
      </c>
      <c r="D9" s="33" t="s">
        <v>52</v>
      </c>
      <c r="E9" s="40" t="s">
        <v>105</v>
      </c>
      <c r="F9" s="34" t="s">
        <v>106</v>
      </c>
      <c r="G9" s="35" t="s">
        <v>107</v>
      </c>
      <c r="H9" s="36" t="s">
        <v>108</v>
      </c>
      <c r="I9" s="37" t="s">
        <v>46</v>
      </c>
      <c r="J9" s="35" t="s">
        <v>46</v>
      </c>
      <c r="K9" s="36">
        <f t="shared" si="0"/>
        <v>5</v>
      </c>
      <c r="L9" s="38" t="s">
        <v>109</v>
      </c>
      <c r="M9" s="4"/>
      <c r="N9" s="4"/>
    </row>
    <row r="10" spans="1:14" ht="61.5" customHeight="1" x14ac:dyDescent="0.2">
      <c r="A10" s="4"/>
      <c r="B10" s="11">
        <v>3</v>
      </c>
      <c r="C10" s="32" t="s">
        <v>110</v>
      </c>
      <c r="D10" s="33" t="s">
        <v>111</v>
      </c>
      <c r="E10" s="40" t="s">
        <v>112</v>
      </c>
      <c r="F10" s="34" t="s">
        <v>113</v>
      </c>
      <c r="G10" s="35" t="s">
        <v>114</v>
      </c>
      <c r="H10" s="36" t="s">
        <v>115</v>
      </c>
      <c r="I10" s="37" t="s">
        <v>47</v>
      </c>
      <c r="J10" s="35" t="s">
        <v>45</v>
      </c>
      <c r="K10" s="36">
        <f t="shared" si="0"/>
        <v>2.5</v>
      </c>
      <c r="L10" s="38" t="s">
        <v>116</v>
      </c>
      <c r="M10" s="4"/>
      <c r="N10" s="4"/>
    </row>
    <row r="11" spans="1:14" x14ac:dyDescent="0.2">
      <c r="A11" s="4"/>
      <c r="B11" s="11">
        <v>4</v>
      </c>
      <c r="C11" s="32"/>
      <c r="D11" s="33"/>
      <c r="E11" s="40"/>
      <c r="F11" s="34"/>
      <c r="G11" s="35" t="s">
        <v>117</v>
      </c>
      <c r="H11" s="36" t="s">
        <v>118</v>
      </c>
      <c r="I11" s="37" t="s">
        <v>46</v>
      </c>
      <c r="J11" s="35" t="s">
        <v>44</v>
      </c>
      <c r="K11" s="36">
        <f t="shared" si="0"/>
        <v>4.5</v>
      </c>
      <c r="L11" s="39"/>
      <c r="M11" s="4"/>
      <c r="N11" s="4"/>
    </row>
    <row r="12" spans="1:14" ht="25.5" x14ac:dyDescent="0.2">
      <c r="A12" s="4"/>
      <c r="B12" s="11">
        <v>5</v>
      </c>
      <c r="C12" s="32"/>
      <c r="D12" s="33"/>
      <c r="E12" s="40"/>
      <c r="F12" s="34"/>
      <c r="G12" s="35" t="s">
        <v>119</v>
      </c>
      <c r="H12" s="36" t="s">
        <v>120</v>
      </c>
      <c r="I12" s="37" t="s">
        <v>44</v>
      </c>
      <c r="J12" s="35" t="s">
        <v>44</v>
      </c>
      <c r="K12" s="36">
        <f t="shared" si="0"/>
        <v>4</v>
      </c>
      <c r="L12" s="39"/>
      <c r="M12" s="4"/>
      <c r="N12" s="4"/>
    </row>
    <row r="13" spans="1:14" x14ac:dyDescent="0.2">
      <c r="A13" s="4"/>
      <c r="B13" s="11"/>
      <c r="C13" s="12"/>
      <c r="D13" s="13"/>
      <c r="E13" s="41"/>
      <c r="F13" s="6"/>
      <c r="G13" s="7"/>
      <c r="H13" s="8"/>
      <c r="I13" s="9"/>
      <c r="J13" s="7"/>
      <c r="K13" s="8" t="e">
        <f t="shared" si="0"/>
        <v>#VALUE!</v>
      </c>
      <c r="L13" s="10"/>
      <c r="M13" s="4"/>
      <c r="N13" s="4"/>
    </row>
    <row r="14" spans="1:14" x14ac:dyDescent="0.2">
      <c r="A14" s="4"/>
      <c r="B14" s="11"/>
      <c r="C14" s="12"/>
      <c r="D14" s="13"/>
      <c r="E14" s="41"/>
      <c r="F14" s="6"/>
      <c r="G14" s="7"/>
      <c r="H14" s="8"/>
      <c r="I14" s="9"/>
      <c r="J14" s="7"/>
      <c r="K14" s="8" t="e">
        <f t="shared" si="0"/>
        <v>#VALUE!</v>
      </c>
      <c r="L14" s="10"/>
      <c r="M14" s="4"/>
      <c r="N14" s="4"/>
    </row>
    <row r="15" spans="1:14" x14ac:dyDescent="0.2">
      <c r="A15" s="4"/>
      <c r="B15" s="11"/>
      <c r="C15" s="12"/>
      <c r="D15" s="13"/>
      <c r="E15" s="41"/>
      <c r="F15" s="6"/>
      <c r="G15" s="7"/>
      <c r="H15" s="8"/>
      <c r="I15" s="9"/>
      <c r="J15" s="7"/>
      <c r="K15" s="8" t="e">
        <f t="shared" si="0"/>
        <v>#VALUE!</v>
      </c>
      <c r="L15" s="10"/>
      <c r="M15" s="4"/>
      <c r="N15" s="4"/>
    </row>
    <row r="16" spans="1:14" x14ac:dyDescent="0.2">
      <c r="A16" s="4"/>
      <c r="B16" s="11"/>
      <c r="C16" s="12"/>
      <c r="D16" s="13"/>
      <c r="E16" s="41"/>
      <c r="F16" s="6"/>
      <c r="G16" s="7"/>
      <c r="H16" s="8"/>
      <c r="I16" s="9"/>
      <c r="J16" s="7"/>
      <c r="K16" s="8" t="e">
        <f t="shared" si="0"/>
        <v>#VALUE!</v>
      </c>
      <c r="L16" s="10"/>
      <c r="M16" s="4"/>
      <c r="N16" s="4"/>
    </row>
    <row r="17" spans="1:14" x14ac:dyDescent="0.2">
      <c r="A17" s="4"/>
      <c r="B17" s="11"/>
      <c r="C17" s="12"/>
      <c r="D17" s="13"/>
      <c r="E17" s="41"/>
      <c r="F17" s="6"/>
      <c r="G17" s="7"/>
      <c r="H17" s="8"/>
      <c r="I17" s="9"/>
      <c r="J17" s="7"/>
      <c r="K17" s="8" t="e">
        <f t="shared" si="0"/>
        <v>#VALUE!</v>
      </c>
      <c r="L17" s="10"/>
      <c r="M17" s="4"/>
      <c r="N17" s="4"/>
    </row>
    <row r="18" spans="1:14" x14ac:dyDescent="0.2">
      <c r="A18" s="4"/>
      <c r="B18" s="11"/>
      <c r="C18" s="12"/>
      <c r="D18" s="13"/>
      <c r="E18" s="41"/>
      <c r="F18" s="6"/>
      <c r="G18" s="7"/>
      <c r="H18" s="8"/>
      <c r="I18" s="9"/>
      <c r="J18" s="7"/>
      <c r="K18" s="8" t="e">
        <f t="shared" si="0"/>
        <v>#VALUE!</v>
      </c>
      <c r="L18" s="10"/>
      <c r="M18" s="4"/>
      <c r="N18" s="4"/>
    </row>
    <row r="19" spans="1:14" x14ac:dyDescent="0.2">
      <c r="A19" s="4"/>
      <c r="B19" s="11"/>
      <c r="C19" s="12"/>
      <c r="D19" s="13"/>
      <c r="E19" s="41"/>
      <c r="F19" s="6"/>
      <c r="G19" s="7"/>
      <c r="H19" s="8"/>
      <c r="I19" s="9"/>
      <c r="J19" s="7"/>
      <c r="K19" s="8" t="e">
        <f t="shared" si="0"/>
        <v>#VALUE!</v>
      </c>
      <c r="L19" s="10"/>
      <c r="M19" s="4"/>
      <c r="N19" s="4"/>
    </row>
    <row r="20" spans="1:14" x14ac:dyDescent="0.2">
      <c r="A20" s="4"/>
      <c r="B20" s="11"/>
      <c r="C20" s="12"/>
      <c r="D20" s="13"/>
      <c r="E20" s="41"/>
      <c r="F20" s="6"/>
      <c r="G20" s="7"/>
      <c r="H20" s="8"/>
      <c r="I20" s="9"/>
      <c r="J20" s="7"/>
      <c r="K20" s="8" t="e">
        <f t="shared" si="0"/>
        <v>#VALUE!</v>
      </c>
      <c r="L20" s="10"/>
      <c r="M20" s="4"/>
      <c r="N20" s="4"/>
    </row>
    <row r="21" spans="1:14" x14ac:dyDescent="0.2">
      <c r="A21" s="4"/>
      <c r="B21" s="11"/>
      <c r="C21" s="12"/>
      <c r="D21" s="13"/>
      <c r="E21" s="16"/>
      <c r="F21" s="6"/>
      <c r="G21" s="7"/>
      <c r="H21" s="8"/>
      <c r="I21" s="9"/>
      <c r="J21" s="7"/>
      <c r="K21" s="8" t="e">
        <f t="shared" si="0"/>
        <v>#VALUE!</v>
      </c>
      <c r="L21" s="10"/>
      <c r="M21" s="4"/>
      <c r="N21" s="4"/>
    </row>
    <row r="22" spans="1:14" ht="13.5" thickBot="1" x14ac:dyDescent="0.25">
      <c r="A22" s="4"/>
      <c r="B22" s="23"/>
      <c r="C22" s="24"/>
      <c r="D22" s="25"/>
      <c r="E22" s="26"/>
      <c r="F22" s="27"/>
      <c r="G22" s="28"/>
      <c r="H22" s="29"/>
      <c r="I22" s="30"/>
      <c r="J22" s="28"/>
      <c r="K22" s="29"/>
      <c r="L22" s="31"/>
      <c r="M22" s="4"/>
      <c r="N22" s="4"/>
    </row>
    <row r="23" spans="1:14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4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4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4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</sheetData>
  <mergeCells count="5">
    <mergeCell ref="C5:E5"/>
    <mergeCell ref="L5:L6"/>
    <mergeCell ref="F5:H5"/>
    <mergeCell ref="I5:K5"/>
    <mergeCell ref="B4:F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600-000000000000}">
          <x14:formula1>
            <xm:f>Ayuda!$D$7:$D$12</xm:f>
          </x14:formula1>
          <xm:sqref>I7:I21</xm:sqref>
        </x14:dataValidation>
        <x14:dataValidation type="list" allowBlank="1" showInputMessage="1" showErrorMessage="1" xr:uid="{00000000-0002-0000-0600-000001000000}">
          <x14:formula1>
            <xm:f>Ayuda!$E$7:$E$12</xm:f>
          </x14:formula1>
          <xm:sqref>J7:J21</xm:sqref>
        </x14:dataValidation>
        <x14:dataValidation type="list" allowBlank="1" showInputMessage="1" showErrorMessage="1" xr:uid="{00000000-0002-0000-0600-000002000000}">
          <x14:formula1>
            <xm:f>Ayuda!#REF!</xm:f>
          </x14:formula1>
          <xm:sqref>G7:G21</xm:sqref>
        </x14:dataValidation>
        <x14:dataValidation type="list" allowBlank="1" showInputMessage="1" showErrorMessage="1" xr:uid="{00000000-0002-0000-0600-000003000000}">
          <x14:formula1>
            <xm:f>'Formato Partes interesadas RSC'!$T$7:$T$52</xm:f>
          </x14:formula1>
          <xm:sqref>H7:H21</xm:sqref>
        </x14:dataValidation>
        <x14:dataValidation type="list" allowBlank="1" showInputMessage="1" showErrorMessage="1" xr:uid="{00000000-0002-0000-0600-000004000000}">
          <x14:formula1>
            <xm:f>Ayuda!$B$5:$B$30</xm:f>
          </x14:formula1>
          <xm:sqref>D7:D21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T80"/>
  <sheetViews>
    <sheetView showGridLines="0" zoomScale="115" zoomScaleNormal="115" workbookViewId="0">
      <pane ySplit="7" topLeftCell="A8" activePane="bottomLeft" state="frozen"/>
      <selection pane="bottomLeft" activeCell="E24" sqref="E24"/>
    </sheetView>
  </sheetViews>
  <sheetFormatPr baseColWidth="10" defaultColWidth="11.42578125" defaultRowHeight="15" x14ac:dyDescent="0.25"/>
  <cols>
    <col min="1" max="1" width="2.28515625" style="3" customWidth="1"/>
    <col min="2" max="2" width="2.85546875" style="94" bestFit="1" customWidth="1"/>
    <col min="3" max="3" width="30" style="3" customWidth="1"/>
    <col min="4" max="4" width="47.85546875" style="3" customWidth="1"/>
    <col min="5" max="5" width="4.85546875" style="3" customWidth="1"/>
    <col min="6" max="6" width="19.140625" style="3" customWidth="1"/>
    <col min="7" max="7" width="50" style="3" customWidth="1"/>
    <col min="8" max="9" width="10.7109375" style="3" bestFit="1" customWidth="1"/>
    <col min="10" max="10" width="12.42578125" style="3" customWidth="1"/>
    <col min="11" max="11" width="25.140625" style="3" customWidth="1"/>
    <col min="12" max="12" width="11.42578125" style="94"/>
    <col min="13" max="19" width="11.42578125" style="3"/>
    <col min="20" max="20" width="36.85546875" customWidth="1"/>
    <col min="21" max="16384" width="11.42578125" style="3"/>
  </cols>
  <sheetData>
    <row r="1" spans="1:20" ht="6.75" customHeight="1" x14ac:dyDescent="0.25"/>
    <row r="2" spans="1:20" ht="60.75" customHeight="1" x14ac:dyDescent="0.25"/>
    <row r="3" spans="1:20" ht="15.75" thickBot="1" x14ac:dyDescent="0.3"/>
    <row r="4" spans="1:20" ht="42" customHeight="1" thickBot="1" x14ac:dyDescent="0.3">
      <c r="B4" s="267" t="s">
        <v>0</v>
      </c>
      <c r="C4" s="268"/>
      <c r="D4" s="268"/>
      <c r="E4" s="268"/>
      <c r="F4" s="269"/>
    </row>
    <row r="5" spans="1:20" ht="15" customHeight="1" x14ac:dyDescent="0.25">
      <c r="A5" s="4"/>
      <c r="B5" s="270" t="s">
        <v>2</v>
      </c>
      <c r="C5" s="271"/>
      <c r="D5" s="274" t="s">
        <v>3</v>
      </c>
      <c r="E5" s="275"/>
      <c r="F5" s="276"/>
      <c r="G5" s="274" t="s">
        <v>4</v>
      </c>
      <c r="H5" s="275"/>
      <c r="I5" s="275"/>
      <c r="J5" s="275"/>
      <c r="K5" s="276"/>
      <c r="L5" s="100"/>
      <c r="M5" s="4"/>
    </row>
    <row r="6" spans="1:20" ht="12.75" customHeight="1" x14ac:dyDescent="0.25">
      <c r="A6" s="4"/>
      <c r="B6" s="272"/>
      <c r="C6" s="273"/>
      <c r="D6" s="277" t="s">
        <v>5</v>
      </c>
      <c r="E6" s="279" t="s">
        <v>6</v>
      </c>
      <c r="F6" s="281" t="s">
        <v>7</v>
      </c>
      <c r="G6" s="283" t="s">
        <v>8</v>
      </c>
      <c r="H6" s="285" t="s">
        <v>9</v>
      </c>
      <c r="I6" s="286"/>
      <c r="J6" s="287"/>
      <c r="K6" s="288" t="s">
        <v>10</v>
      </c>
      <c r="L6" s="100"/>
      <c r="M6" s="4"/>
      <c r="T6" s="2" t="s">
        <v>91</v>
      </c>
    </row>
    <row r="7" spans="1:20" ht="26.25" thickBot="1" x14ac:dyDescent="0.3">
      <c r="A7" s="4"/>
      <c r="B7" s="107" t="s">
        <v>12</v>
      </c>
      <c r="C7" s="62" t="s">
        <v>13</v>
      </c>
      <c r="D7" s="278"/>
      <c r="E7" s="280"/>
      <c r="F7" s="282"/>
      <c r="G7" s="284"/>
      <c r="H7" s="61" t="s">
        <v>14</v>
      </c>
      <c r="I7" s="61" t="s">
        <v>15</v>
      </c>
      <c r="J7" s="61" t="s">
        <v>16</v>
      </c>
      <c r="K7" s="289"/>
      <c r="L7" s="100"/>
      <c r="M7" s="4"/>
      <c r="T7" t="s">
        <v>121</v>
      </c>
    </row>
    <row r="8" spans="1:20" x14ac:dyDescent="0.25">
      <c r="A8" s="4"/>
      <c r="B8" s="390">
        <v>1</v>
      </c>
      <c r="C8" s="101" t="s">
        <v>122</v>
      </c>
      <c r="D8" s="77"/>
      <c r="E8" s="79"/>
      <c r="F8" s="93" t="str">
        <f>IF(E8="No","Acción",IF(E8="Si","--",""))</f>
        <v/>
      </c>
      <c r="G8" s="103"/>
      <c r="H8" s="58"/>
      <c r="I8" s="58"/>
      <c r="J8" s="58" t="str">
        <f t="shared" ref="J8:J53" si="0">IF(H8="","",AVERAGE(IF(H8="5 (Muy alto)", 5, IF(H8="4 (Alto)",4, IF(H8="3 (Medio alto)",3, IF(H8="2 (Medio bajo)",2, IF(H8="1 (Bajo)", 1, IF(H8="0 (Nulo)",0,"--")))))),IF(I8="5 (Muy alto)", 5, IF(I8="4 (Alto)",4, IF(I8="3 (Medio alto)",3, IF(I8="2 (Medio bajo)",2, IF(I8="1 (Bajo)", 1, IF(I8="0 (Nulo)",0,"--"))))))))</f>
        <v/>
      </c>
      <c r="K8" s="110" t="str">
        <f t="shared" ref="K8:K51" si="1">IF(J8="","",IF(J8&gt;4,"Establecer acción!","--"))</f>
        <v/>
      </c>
      <c r="L8" s="100"/>
      <c r="M8" s="4"/>
      <c r="T8" t="s">
        <v>108</v>
      </c>
    </row>
    <row r="9" spans="1:20" ht="15" customHeight="1" x14ac:dyDescent="0.25">
      <c r="A9" s="4"/>
      <c r="B9" s="391"/>
      <c r="C9" s="102"/>
      <c r="D9" s="78"/>
      <c r="E9" s="66"/>
      <c r="F9" s="63" t="str">
        <f>IF(E9="No","Acción",IF(E9="Si","--",""))</f>
        <v/>
      </c>
      <c r="G9" s="73"/>
      <c r="H9" s="59"/>
      <c r="I9" s="59"/>
      <c r="J9" s="59" t="str">
        <f t="shared" si="0"/>
        <v/>
      </c>
      <c r="K9" s="111" t="str">
        <f t="shared" si="1"/>
        <v/>
      </c>
      <c r="L9" s="100"/>
      <c r="M9" s="4"/>
      <c r="T9" t="s">
        <v>115</v>
      </c>
    </row>
    <row r="10" spans="1:20" ht="15" customHeight="1" x14ac:dyDescent="0.25">
      <c r="A10" s="4"/>
      <c r="B10" s="391"/>
      <c r="C10" s="102"/>
      <c r="D10" s="78"/>
      <c r="E10" s="66"/>
      <c r="F10" s="63" t="str">
        <f t="shared" ref="F10:F53" si="2">IF(E10="No","Acción",IF(E10="Si","--",""))</f>
        <v/>
      </c>
      <c r="G10" s="73"/>
      <c r="H10" s="59"/>
      <c r="I10" s="59"/>
      <c r="J10" s="59" t="str">
        <f t="shared" si="0"/>
        <v/>
      </c>
      <c r="K10" s="111" t="str">
        <f t="shared" si="1"/>
        <v/>
      </c>
      <c r="L10" s="100"/>
      <c r="M10" s="4"/>
      <c r="T10" t="s">
        <v>123</v>
      </c>
    </row>
    <row r="11" spans="1:20" ht="15" customHeight="1" x14ac:dyDescent="0.25">
      <c r="A11" s="4"/>
      <c r="B11" s="391"/>
      <c r="C11" s="102"/>
      <c r="D11" s="73"/>
      <c r="E11" s="59"/>
      <c r="F11" s="74" t="str">
        <f t="shared" si="2"/>
        <v/>
      </c>
      <c r="G11" s="78" t="s">
        <v>95</v>
      </c>
      <c r="H11" s="66"/>
      <c r="I11" s="66"/>
      <c r="J11" s="66" t="str">
        <f t="shared" si="0"/>
        <v/>
      </c>
      <c r="K11" s="85" t="str">
        <f t="shared" si="1"/>
        <v/>
      </c>
      <c r="L11" s="100"/>
      <c r="M11" s="4"/>
      <c r="T11" t="s">
        <v>124</v>
      </c>
    </row>
    <row r="12" spans="1:20" ht="15" customHeight="1" x14ac:dyDescent="0.25">
      <c r="A12" s="4"/>
      <c r="B12" s="391"/>
      <c r="C12" s="102"/>
      <c r="D12" s="73"/>
      <c r="E12" s="59"/>
      <c r="F12" s="74" t="str">
        <f t="shared" si="2"/>
        <v/>
      </c>
      <c r="G12" s="78" t="s">
        <v>125</v>
      </c>
      <c r="H12" s="66"/>
      <c r="I12" s="66"/>
      <c r="J12" s="66" t="str">
        <f t="shared" si="0"/>
        <v/>
      </c>
      <c r="K12" s="63" t="str">
        <f t="shared" si="1"/>
        <v/>
      </c>
      <c r="L12" s="100"/>
      <c r="M12" s="4"/>
      <c r="T12" t="s">
        <v>126</v>
      </c>
    </row>
    <row r="13" spans="1:20" ht="15.75" customHeight="1" thickBot="1" x14ac:dyDescent="0.3">
      <c r="A13" s="4"/>
      <c r="B13" s="391"/>
      <c r="C13" s="102"/>
      <c r="D13" s="73"/>
      <c r="E13" s="59"/>
      <c r="F13" s="74" t="str">
        <f t="shared" si="2"/>
        <v/>
      </c>
      <c r="G13" s="104"/>
      <c r="H13" s="82"/>
      <c r="I13" s="82"/>
      <c r="J13" s="82" t="str">
        <f t="shared" si="0"/>
        <v/>
      </c>
      <c r="K13" s="86" t="str">
        <f t="shared" si="1"/>
        <v/>
      </c>
      <c r="L13" s="100"/>
      <c r="M13" s="4"/>
      <c r="T13" t="s">
        <v>118</v>
      </c>
    </row>
    <row r="14" spans="1:20" x14ac:dyDescent="0.25">
      <c r="A14" s="4"/>
      <c r="B14" s="112">
        <v>2</v>
      </c>
      <c r="C14" s="67"/>
      <c r="D14" s="77"/>
      <c r="E14" s="79"/>
      <c r="F14" s="93" t="str">
        <f t="shared" si="2"/>
        <v/>
      </c>
      <c r="G14" s="65"/>
      <c r="H14" s="59"/>
      <c r="I14" s="59"/>
      <c r="J14" s="59" t="str">
        <f t="shared" si="0"/>
        <v/>
      </c>
      <c r="K14" s="111" t="str">
        <f t="shared" si="1"/>
        <v/>
      </c>
      <c r="L14" s="100"/>
      <c r="M14" s="4"/>
      <c r="T14" t="s">
        <v>127</v>
      </c>
    </row>
    <row r="15" spans="1:20" x14ac:dyDescent="0.25">
      <c r="A15" s="4"/>
      <c r="B15" s="113"/>
      <c r="C15" s="68"/>
      <c r="D15" s="78"/>
      <c r="E15" s="66"/>
      <c r="F15" s="63" t="str">
        <f t="shared" si="2"/>
        <v/>
      </c>
      <c r="G15" s="65"/>
      <c r="H15" s="59"/>
      <c r="I15" s="59"/>
      <c r="J15" s="59" t="str">
        <f t="shared" si="0"/>
        <v/>
      </c>
      <c r="K15" s="111" t="str">
        <f t="shared" si="1"/>
        <v/>
      </c>
      <c r="L15" s="100"/>
      <c r="M15" s="4"/>
      <c r="T15" t="s">
        <v>128</v>
      </c>
    </row>
    <row r="16" spans="1:20" x14ac:dyDescent="0.25">
      <c r="A16" s="4"/>
      <c r="B16" s="113"/>
      <c r="C16" s="68"/>
      <c r="D16" s="78"/>
      <c r="E16" s="66"/>
      <c r="F16" s="63" t="str">
        <f t="shared" si="2"/>
        <v/>
      </c>
      <c r="G16" s="65"/>
      <c r="H16" s="59"/>
      <c r="I16" s="59"/>
      <c r="J16" s="59" t="str">
        <f t="shared" si="0"/>
        <v/>
      </c>
      <c r="K16" s="111" t="str">
        <f t="shared" si="1"/>
        <v/>
      </c>
      <c r="L16" s="100"/>
      <c r="M16" s="4"/>
      <c r="T16" t="s">
        <v>129</v>
      </c>
    </row>
    <row r="17" spans="1:20" ht="20.25" customHeight="1" x14ac:dyDescent="0.25">
      <c r="A17" s="4"/>
      <c r="B17" s="113"/>
      <c r="C17" s="68"/>
      <c r="D17" s="78"/>
      <c r="E17" s="66"/>
      <c r="F17" s="63" t="str">
        <f t="shared" si="2"/>
        <v/>
      </c>
      <c r="G17" s="65"/>
      <c r="H17" s="59"/>
      <c r="I17" s="59"/>
      <c r="J17" s="59" t="str">
        <f t="shared" si="0"/>
        <v/>
      </c>
      <c r="K17" s="74" t="str">
        <f t="shared" si="1"/>
        <v/>
      </c>
      <c r="L17" s="100"/>
      <c r="M17" s="4"/>
      <c r="T17" t="s">
        <v>130</v>
      </c>
    </row>
    <row r="18" spans="1:20" x14ac:dyDescent="0.25">
      <c r="A18" s="4"/>
      <c r="B18" s="113"/>
      <c r="C18" s="68"/>
      <c r="D18" s="73"/>
      <c r="E18" s="59"/>
      <c r="F18" s="74" t="str">
        <f t="shared" si="2"/>
        <v/>
      </c>
      <c r="G18" s="80"/>
      <c r="H18" s="66"/>
      <c r="I18" s="66"/>
      <c r="J18" s="66" t="str">
        <f t="shared" si="0"/>
        <v/>
      </c>
      <c r="K18" s="85" t="str">
        <f t="shared" si="1"/>
        <v/>
      </c>
      <c r="L18" s="100"/>
      <c r="M18" s="4"/>
      <c r="T18" t="s">
        <v>131</v>
      </c>
    </row>
    <row r="19" spans="1:20" x14ac:dyDescent="0.25">
      <c r="A19" s="4"/>
      <c r="B19" s="113"/>
      <c r="C19" s="68"/>
      <c r="D19" s="73"/>
      <c r="E19" s="59"/>
      <c r="F19" s="74" t="str">
        <f t="shared" si="2"/>
        <v/>
      </c>
      <c r="G19" s="80"/>
      <c r="H19" s="66"/>
      <c r="I19" s="66"/>
      <c r="J19" s="66" t="str">
        <f t="shared" si="0"/>
        <v/>
      </c>
      <c r="K19" s="85" t="str">
        <f t="shared" si="1"/>
        <v/>
      </c>
      <c r="L19" s="100"/>
      <c r="M19" s="4"/>
      <c r="T19" t="s">
        <v>132</v>
      </c>
    </row>
    <row r="20" spans="1:20" x14ac:dyDescent="0.25">
      <c r="A20" s="4"/>
      <c r="B20" s="113"/>
      <c r="C20" s="68"/>
      <c r="D20" s="73"/>
      <c r="E20" s="59"/>
      <c r="F20" s="74" t="str">
        <f t="shared" si="2"/>
        <v/>
      </c>
      <c r="G20" s="80"/>
      <c r="H20" s="66"/>
      <c r="I20" s="66"/>
      <c r="J20" s="66" t="str">
        <f t="shared" si="0"/>
        <v/>
      </c>
      <c r="K20" s="85" t="str">
        <f t="shared" si="1"/>
        <v/>
      </c>
      <c r="L20" s="100"/>
      <c r="M20" s="4"/>
      <c r="T20" t="s">
        <v>133</v>
      </c>
    </row>
    <row r="21" spans="1:20" ht="15.75" thickBot="1" x14ac:dyDescent="0.3">
      <c r="A21" s="4"/>
      <c r="B21" s="114"/>
      <c r="C21" s="69"/>
      <c r="D21" s="75"/>
      <c r="E21" s="60"/>
      <c r="F21" s="76" t="str">
        <f t="shared" si="2"/>
        <v/>
      </c>
      <c r="G21" s="81"/>
      <c r="H21" s="82"/>
      <c r="I21" s="82"/>
      <c r="J21" s="82" t="str">
        <f t="shared" si="0"/>
        <v/>
      </c>
      <c r="K21" s="86" t="str">
        <f t="shared" si="1"/>
        <v/>
      </c>
      <c r="L21" s="100"/>
      <c r="M21" s="4"/>
      <c r="T21" t="s">
        <v>134</v>
      </c>
    </row>
    <row r="22" spans="1:20" x14ac:dyDescent="0.25">
      <c r="A22" s="4"/>
      <c r="B22" s="112">
        <v>3</v>
      </c>
      <c r="C22" s="67"/>
      <c r="D22" s="77"/>
      <c r="E22" s="79"/>
      <c r="F22" s="93" t="str">
        <f t="shared" si="2"/>
        <v/>
      </c>
      <c r="G22" s="72"/>
      <c r="H22" s="58"/>
      <c r="I22" s="58"/>
      <c r="J22" s="58" t="str">
        <f t="shared" si="0"/>
        <v/>
      </c>
      <c r="K22" s="110" t="str">
        <f t="shared" si="1"/>
        <v/>
      </c>
      <c r="L22" s="100"/>
      <c r="M22" s="4"/>
      <c r="T22" t="s">
        <v>135</v>
      </c>
    </row>
    <row r="23" spans="1:20" x14ac:dyDescent="0.25">
      <c r="A23" s="4"/>
      <c r="B23" s="113"/>
      <c r="C23" s="68"/>
      <c r="D23" s="78"/>
      <c r="E23" s="66"/>
      <c r="F23" s="63" t="str">
        <f t="shared" si="2"/>
        <v/>
      </c>
      <c r="G23" s="65"/>
      <c r="H23" s="59"/>
      <c r="I23" s="59"/>
      <c r="J23" s="59" t="str">
        <f t="shared" si="0"/>
        <v/>
      </c>
      <c r="K23" s="74" t="str">
        <f t="shared" si="1"/>
        <v/>
      </c>
      <c r="L23" s="100"/>
      <c r="M23" s="4"/>
      <c r="T23" t="s">
        <v>136</v>
      </c>
    </row>
    <row r="24" spans="1:20" x14ac:dyDescent="0.25">
      <c r="A24" s="4"/>
      <c r="B24" s="113"/>
      <c r="C24" s="68"/>
      <c r="D24" s="78"/>
      <c r="E24" s="66"/>
      <c r="F24" s="63" t="str">
        <f t="shared" si="2"/>
        <v/>
      </c>
      <c r="G24" s="65"/>
      <c r="H24" s="59"/>
      <c r="I24" s="59"/>
      <c r="J24" s="59" t="str">
        <f t="shared" si="0"/>
        <v/>
      </c>
      <c r="K24" s="74" t="str">
        <f t="shared" si="1"/>
        <v/>
      </c>
      <c r="L24" s="100"/>
      <c r="M24" s="4"/>
      <c r="T24" t="s">
        <v>102</v>
      </c>
    </row>
    <row r="25" spans="1:20" x14ac:dyDescent="0.25">
      <c r="A25" s="4"/>
      <c r="B25" s="113"/>
      <c r="C25" s="68"/>
      <c r="D25" s="78"/>
      <c r="E25" s="66"/>
      <c r="F25" s="63" t="str">
        <f t="shared" si="2"/>
        <v/>
      </c>
      <c r="G25" s="65"/>
      <c r="H25" s="59"/>
      <c r="I25" s="59"/>
      <c r="J25" s="59" t="str">
        <f t="shared" si="0"/>
        <v/>
      </c>
      <c r="K25" s="74" t="str">
        <f t="shared" si="1"/>
        <v/>
      </c>
      <c r="L25" s="100"/>
      <c r="M25" s="4"/>
      <c r="T25" t="s">
        <v>137</v>
      </c>
    </row>
    <row r="26" spans="1:20" x14ac:dyDescent="0.25">
      <c r="A26" s="4"/>
      <c r="B26" s="113"/>
      <c r="C26" s="68"/>
      <c r="D26" s="73"/>
      <c r="E26" s="59"/>
      <c r="F26" s="74"/>
      <c r="G26" s="80"/>
      <c r="H26" s="66"/>
      <c r="I26" s="66"/>
      <c r="J26" s="66" t="str">
        <f t="shared" si="0"/>
        <v/>
      </c>
      <c r="K26" s="63" t="str">
        <f t="shared" si="1"/>
        <v/>
      </c>
      <c r="L26" s="100"/>
      <c r="M26" s="4"/>
      <c r="T26" t="s">
        <v>138</v>
      </c>
    </row>
    <row r="27" spans="1:20" x14ac:dyDescent="0.25">
      <c r="A27" s="4"/>
      <c r="B27" s="113"/>
      <c r="C27" s="68"/>
      <c r="D27" s="73"/>
      <c r="E27" s="59"/>
      <c r="F27" s="74"/>
      <c r="G27" s="80"/>
      <c r="H27" s="66"/>
      <c r="I27" s="66"/>
      <c r="J27" s="66" t="str">
        <f t="shared" si="0"/>
        <v/>
      </c>
      <c r="K27" s="63" t="str">
        <f t="shared" si="1"/>
        <v/>
      </c>
      <c r="M27" s="4"/>
      <c r="T27" t="s">
        <v>139</v>
      </c>
    </row>
    <row r="28" spans="1:20" ht="15.75" thickBot="1" x14ac:dyDescent="0.3">
      <c r="A28" s="4"/>
      <c r="B28" s="114"/>
      <c r="C28" s="69"/>
      <c r="D28" s="75"/>
      <c r="E28" s="60"/>
      <c r="F28" s="76" t="str">
        <f t="shared" si="2"/>
        <v/>
      </c>
      <c r="G28" s="81"/>
      <c r="H28" s="82"/>
      <c r="I28" s="82"/>
      <c r="J28" s="82" t="str">
        <f t="shared" si="0"/>
        <v/>
      </c>
      <c r="K28" s="64" t="str">
        <f t="shared" si="1"/>
        <v/>
      </c>
      <c r="L28" s="100"/>
      <c r="M28" s="4"/>
      <c r="T28" t="s">
        <v>140</v>
      </c>
    </row>
    <row r="29" spans="1:20" x14ac:dyDescent="0.25">
      <c r="A29" s="4"/>
      <c r="B29" s="112">
        <v>4</v>
      </c>
      <c r="C29" s="67"/>
      <c r="D29" s="77"/>
      <c r="E29" s="79"/>
      <c r="F29" s="93" t="str">
        <f t="shared" si="2"/>
        <v/>
      </c>
      <c r="G29" s="72"/>
      <c r="H29" s="58"/>
      <c r="I29" s="58"/>
      <c r="J29" s="58" t="str">
        <f t="shared" si="0"/>
        <v/>
      </c>
      <c r="K29" s="110" t="str">
        <f t="shared" si="1"/>
        <v/>
      </c>
      <c r="L29" s="100"/>
      <c r="M29" s="4"/>
      <c r="T29" t="s">
        <v>141</v>
      </c>
    </row>
    <row r="30" spans="1:20" x14ac:dyDescent="0.25">
      <c r="A30" s="4"/>
      <c r="B30" s="113"/>
      <c r="C30" s="68"/>
      <c r="D30" s="78"/>
      <c r="E30" s="66"/>
      <c r="F30" s="63" t="str">
        <f t="shared" si="2"/>
        <v/>
      </c>
      <c r="G30" s="65"/>
      <c r="H30" s="59"/>
      <c r="I30" s="59"/>
      <c r="J30" s="59" t="str">
        <f t="shared" si="0"/>
        <v/>
      </c>
      <c r="K30" s="74" t="str">
        <f t="shared" si="1"/>
        <v/>
      </c>
      <c r="L30" s="100"/>
      <c r="M30" s="4"/>
      <c r="T30" t="s">
        <v>142</v>
      </c>
    </row>
    <row r="31" spans="1:20" x14ac:dyDescent="0.25">
      <c r="A31" s="4"/>
      <c r="B31" s="113"/>
      <c r="C31" s="68"/>
      <c r="D31" s="73"/>
      <c r="E31" s="59"/>
      <c r="F31" s="74" t="str">
        <f t="shared" si="2"/>
        <v/>
      </c>
      <c r="G31" s="80"/>
      <c r="H31" s="66"/>
      <c r="I31" s="66"/>
      <c r="J31" s="66" t="str">
        <f t="shared" si="0"/>
        <v/>
      </c>
      <c r="K31" s="63" t="str">
        <f t="shared" si="1"/>
        <v/>
      </c>
      <c r="M31" s="4"/>
      <c r="T31" t="s">
        <v>120</v>
      </c>
    </row>
    <row r="32" spans="1:20" ht="15.75" thickBot="1" x14ac:dyDescent="0.3">
      <c r="A32" s="4"/>
      <c r="B32" s="114"/>
      <c r="C32" s="71"/>
      <c r="D32" s="75"/>
      <c r="E32" s="60"/>
      <c r="F32" s="76" t="str">
        <f t="shared" si="2"/>
        <v/>
      </c>
      <c r="G32" s="81"/>
      <c r="H32" s="82"/>
      <c r="I32" s="82"/>
      <c r="J32" s="82" t="str">
        <f t="shared" si="0"/>
        <v/>
      </c>
      <c r="K32" s="64" t="str">
        <f t="shared" si="1"/>
        <v/>
      </c>
      <c r="L32" s="100"/>
      <c r="M32" s="4"/>
      <c r="T32" t="s">
        <v>143</v>
      </c>
    </row>
    <row r="33" spans="1:20" x14ac:dyDescent="0.25">
      <c r="A33" s="4"/>
      <c r="B33" s="113">
        <v>5</v>
      </c>
      <c r="C33" s="70"/>
      <c r="D33" s="78"/>
      <c r="E33" s="66"/>
      <c r="F33" s="63" t="str">
        <f t="shared" si="2"/>
        <v/>
      </c>
      <c r="G33" s="65"/>
      <c r="H33" s="59"/>
      <c r="I33" s="59"/>
      <c r="J33" s="59" t="str">
        <f t="shared" si="0"/>
        <v/>
      </c>
      <c r="K33" s="74" t="str">
        <f t="shared" si="1"/>
        <v/>
      </c>
      <c r="L33" s="100"/>
      <c r="M33" s="4"/>
      <c r="T33" t="s">
        <v>144</v>
      </c>
    </row>
    <row r="34" spans="1:20" x14ac:dyDescent="0.25">
      <c r="A34" s="4"/>
      <c r="B34" s="113"/>
      <c r="C34" s="68"/>
      <c r="D34" s="78"/>
      <c r="E34" s="66"/>
      <c r="F34" s="63" t="str">
        <f t="shared" si="2"/>
        <v/>
      </c>
      <c r="G34" s="65"/>
      <c r="H34" s="59"/>
      <c r="I34" s="59"/>
      <c r="J34" s="59" t="str">
        <f t="shared" si="0"/>
        <v/>
      </c>
      <c r="K34" s="74" t="str">
        <f t="shared" si="1"/>
        <v/>
      </c>
      <c r="L34" s="100"/>
      <c r="M34" s="4"/>
      <c r="T34" t="s">
        <v>145</v>
      </c>
    </row>
    <row r="35" spans="1:20" x14ac:dyDescent="0.25">
      <c r="A35" s="4"/>
      <c r="B35" s="113"/>
      <c r="C35" s="68"/>
      <c r="D35" s="73"/>
      <c r="E35" s="59"/>
      <c r="F35" s="74" t="str">
        <f t="shared" si="2"/>
        <v/>
      </c>
      <c r="G35" s="80"/>
      <c r="H35" s="66"/>
      <c r="I35" s="66"/>
      <c r="J35" s="66" t="str">
        <f t="shared" si="0"/>
        <v/>
      </c>
      <c r="K35" s="63" t="str">
        <f t="shared" si="1"/>
        <v/>
      </c>
      <c r="L35" s="100"/>
      <c r="M35" s="4"/>
      <c r="T35" t="s">
        <v>146</v>
      </c>
    </row>
    <row r="36" spans="1:20" x14ac:dyDescent="0.25">
      <c r="A36" s="4"/>
      <c r="B36" s="113"/>
      <c r="C36" s="68"/>
      <c r="D36" s="73"/>
      <c r="E36" s="59"/>
      <c r="F36" s="74" t="str">
        <f t="shared" si="2"/>
        <v/>
      </c>
      <c r="G36" s="80"/>
      <c r="H36" s="66"/>
      <c r="I36" s="66"/>
      <c r="J36" s="66" t="str">
        <f t="shared" si="0"/>
        <v/>
      </c>
      <c r="K36" s="63" t="str">
        <f t="shared" si="1"/>
        <v/>
      </c>
      <c r="L36" s="100"/>
      <c r="M36" s="4"/>
      <c r="T36" t="s">
        <v>147</v>
      </c>
    </row>
    <row r="37" spans="1:20" ht="15.75" thickBot="1" x14ac:dyDescent="0.3">
      <c r="A37" s="4"/>
      <c r="B37" s="114"/>
      <c r="C37" s="71"/>
      <c r="D37" s="75"/>
      <c r="E37" s="60"/>
      <c r="F37" s="76" t="str">
        <f t="shared" si="2"/>
        <v/>
      </c>
      <c r="G37" s="81"/>
      <c r="H37" s="82"/>
      <c r="I37" s="82"/>
      <c r="J37" s="82" t="str">
        <f t="shared" si="0"/>
        <v/>
      </c>
      <c r="K37" s="64" t="str">
        <f t="shared" si="1"/>
        <v/>
      </c>
      <c r="L37" s="100"/>
      <c r="M37" s="4"/>
      <c r="T37" t="s">
        <v>148</v>
      </c>
    </row>
    <row r="38" spans="1:20" x14ac:dyDescent="0.25">
      <c r="A38" s="4"/>
      <c r="B38" s="113">
        <v>6</v>
      </c>
      <c r="C38" s="70"/>
      <c r="D38" s="78"/>
      <c r="E38" s="66"/>
      <c r="F38" s="84" t="str">
        <f t="shared" si="2"/>
        <v/>
      </c>
      <c r="G38" s="65"/>
      <c r="H38" s="59"/>
      <c r="I38" s="59"/>
      <c r="J38" s="59" t="str">
        <f t="shared" si="0"/>
        <v/>
      </c>
      <c r="K38" s="74" t="str">
        <f t="shared" si="1"/>
        <v/>
      </c>
      <c r="L38" s="100"/>
      <c r="M38" s="4"/>
      <c r="T38" t="s">
        <v>149</v>
      </c>
    </row>
    <row r="39" spans="1:20" x14ac:dyDescent="0.25">
      <c r="A39" s="4"/>
      <c r="B39" s="113"/>
      <c r="C39" s="68"/>
      <c r="D39" s="78"/>
      <c r="E39" s="66"/>
      <c r="F39" s="85" t="str">
        <f t="shared" si="2"/>
        <v/>
      </c>
      <c r="G39" s="65"/>
      <c r="H39" s="59"/>
      <c r="I39" s="59"/>
      <c r="J39" s="59" t="str">
        <f t="shared" si="0"/>
        <v/>
      </c>
      <c r="K39" s="74" t="str">
        <f t="shared" si="1"/>
        <v/>
      </c>
      <c r="L39" s="100"/>
      <c r="M39" s="4"/>
      <c r="T39" t="s">
        <v>150</v>
      </c>
    </row>
    <row r="40" spans="1:20" x14ac:dyDescent="0.25">
      <c r="A40" s="4"/>
      <c r="B40" s="113"/>
      <c r="C40" s="68"/>
      <c r="D40" s="78"/>
      <c r="E40" s="66"/>
      <c r="F40" s="85" t="str">
        <f t="shared" si="2"/>
        <v/>
      </c>
      <c r="G40" s="65"/>
      <c r="H40" s="59"/>
      <c r="I40" s="59"/>
      <c r="J40" s="59" t="str">
        <f t="shared" si="0"/>
        <v/>
      </c>
      <c r="K40" s="74" t="str">
        <f t="shared" si="1"/>
        <v/>
      </c>
      <c r="L40" s="100"/>
      <c r="M40" s="4"/>
      <c r="T40" t="s">
        <v>151</v>
      </c>
    </row>
    <row r="41" spans="1:20" x14ac:dyDescent="0.25">
      <c r="A41" s="4"/>
      <c r="B41" s="113"/>
      <c r="C41" s="68"/>
      <c r="D41" s="116"/>
      <c r="E41" s="59"/>
      <c r="F41" s="111"/>
      <c r="G41" s="80"/>
      <c r="H41" s="66"/>
      <c r="I41" s="66"/>
      <c r="J41" s="66" t="str">
        <f t="shared" si="0"/>
        <v/>
      </c>
      <c r="K41" s="85" t="str">
        <f t="shared" si="1"/>
        <v/>
      </c>
      <c r="L41" s="100"/>
      <c r="M41" s="4"/>
      <c r="T41" t="s">
        <v>152</v>
      </c>
    </row>
    <row r="42" spans="1:20" x14ac:dyDescent="0.25">
      <c r="A42" s="4"/>
      <c r="B42" s="113"/>
      <c r="C42" s="68"/>
      <c r="D42" s="73"/>
      <c r="E42" s="59"/>
      <c r="F42" s="74" t="str">
        <f t="shared" si="2"/>
        <v/>
      </c>
      <c r="G42" s="80"/>
      <c r="H42" s="66"/>
      <c r="I42" s="66"/>
      <c r="J42" s="66" t="str">
        <f t="shared" si="0"/>
        <v/>
      </c>
      <c r="K42" s="85" t="str">
        <f t="shared" si="1"/>
        <v/>
      </c>
      <c r="L42" s="100"/>
      <c r="M42" s="4"/>
      <c r="T42" t="s">
        <v>97</v>
      </c>
    </row>
    <row r="43" spans="1:20" ht="15.75" thickBot="1" x14ac:dyDescent="0.3">
      <c r="A43" s="4"/>
      <c r="B43" s="114"/>
      <c r="C43" s="71"/>
      <c r="D43" s="75"/>
      <c r="E43" s="60"/>
      <c r="F43" s="76" t="str">
        <f t="shared" si="2"/>
        <v/>
      </c>
      <c r="G43" s="81"/>
      <c r="H43" s="82"/>
      <c r="I43" s="82"/>
      <c r="J43" s="82" t="str">
        <f t="shared" si="0"/>
        <v/>
      </c>
      <c r="K43" s="86" t="str">
        <f t="shared" si="1"/>
        <v/>
      </c>
      <c r="L43" s="100"/>
      <c r="M43" s="4"/>
      <c r="T43" t="s">
        <v>153</v>
      </c>
    </row>
    <row r="44" spans="1:20" x14ac:dyDescent="0.25">
      <c r="A44" s="4"/>
      <c r="B44" s="112">
        <v>7</v>
      </c>
      <c r="C44" s="67"/>
      <c r="D44" s="77"/>
      <c r="E44" s="79"/>
      <c r="F44" s="84" t="str">
        <f t="shared" si="2"/>
        <v/>
      </c>
      <c r="G44" s="72"/>
      <c r="H44" s="58"/>
      <c r="I44" s="58"/>
      <c r="J44" s="58" t="str">
        <f t="shared" si="0"/>
        <v/>
      </c>
      <c r="K44" s="111" t="str">
        <f t="shared" si="1"/>
        <v/>
      </c>
      <c r="L44" s="100"/>
      <c r="M44" s="4"/>
      <c r="T44" t="s">
        <v>154</v>
      </c>
    </row>
    <row r="45" spans="1:20" x14ac:dyDescent="0.25">
      <c r="A45" s="4"/>
      <c r="B45" s="113"/>
      <c r="C45" s="68"/>
      <c r="D45" s="78"/>
      <c r="E45" s="66"/>
      <c r="F45" s="85" t="str">
        <f t="shared" si="2"/>
        <v/>
      </c>
      <c r="G45" s="65"/>
      <c r="H45" s="59"/>
      <c r="I45" s="59"/>
      <c r="J45" s="59" t="str">
        <f t="shared" si="0"/>
        <v/>
      </c>
      <c r="K45" s="111" t="str">
        <f t="shared" si="1"/>
        <v/>
      </c>
      <c r="L45" s="100"/>
      <c r="M45" s="4"/>
      <c r="T45" t="s">
        <v>131</v>
      </c>
    </row>
    <row r="46" spans="1:20" x14ac:dyDescent="0.25">
      <c r="A46" s="4"/>
      <c r="B46" s="113"/>
      <c r="C46" s="68"/>
      <c r="D46" s="73"/>
      <c r="E46" s="59"/>
      <c r="F46" s="74" t="str">
        <f t="shared" si="2"/>
        <v/>
      </c>
      <c r="G46" s="80"/>
      <c r="H46" s="66"/>
      <c r="I46" s="66"/>
      <c r="J46" s="66" t="str">
        <f t="shared" si="0"/>
        <v/>
      </c>
      <c r="K46" s="85" t="str">
        <f t="shared" si="1"/>
        <v/>
      </c>
      <c r="L46" s="100"/>
      <c r="M46" s="4"/>
      <c r="T46" t="s">
        <v>155</v>
      </c>
    </row>
    <row r="47" spans="1:20" ht="15.75" thickBot="1" x14ac:dyDescent="0.3">
      <c r="A47" s="4"/>
      <c r="B47" s="114"/>
      <c r="C47" s="69"/>
      <c r="D47" s="75"/>
      <c r="E47" s="60"/>
      <c r="F47" s="76" t="str">
        <f t="shared" si="2"/>
        <v/>
      </c>
      <c r="G47" s="81"/>
      <c r="H47" s="82"/>
      <c r="I47" s="82"/>
      <c r="J47" s="82" t="str">
        <f t="shared" si="0"/>
        <v/>
      </c>
      <c r="K47" s="86" t="str">
        <f t="shared" si="1"/>
        <v/>
      </c>
      <c r="L47" s="100"/>
      <c r="M47" s="4"/>
      <c r="T47" t="s">
        <v>156</v>
      </c>
    </row>
    <row r="48" spans="1:20" x14ac:dyDescent="0.25">
      <c r="A48" s="4"/>
      <c r="B48" s="112">
        <v>8</v>
      </c>
      <c r="C48" s="67"/>
      <c r="D48" s="77"/>
      <c r="E48" s="79"/>
      <c r="F48" s="84" t="str">
        <f t="shared" si="2"/>
        <v/>
      </c>
      <c r="G48" s="72"/>
      <c r="H48" s="58"/>
      <c r="I48" s="58"/>
      <c r="J48" s="58" t="str">
        <f t="shared" si="0"/>
        <v/>
      </c>
      <c r="K48" s="111" t="str">
        <f t="shared" si="1"/>
        <v/>
      </c>
      <c r="L48" s="100"/>
      <c r="M48" s="4"/>
      <c r="T48" t="s">
        <v>157</v>
      </c>
    </row>
    <row r="49" spans="1:20" ht="15.75" thickBot="1" x14ac:dyDescent="0.3">
      <c r="A49" s="4"/>
      <c r="B49" s="114"/>
      <c r="C49" s="69"/>
      <c r="D49" s="75"/>
      <c r="E49" s="60"/>
      <c r="F49" s="76" t="str">
        <f t="shared" si="2"/>
        <v/>
      </c>
      <c r="G49" s="81"/>
      <c r="H49" s="82"/>
      <c r="I49" s="82"/>
      <c r="J49" s="82" t="str">
        <f t="shared" si="0"/>
        <v/>
      </c>
      <c r="K49" s="86" t="str">
        <f t="shared" si="1"/>
        <v/>
      </c>
      <c r="L49" s="100"/>
      <c r="M49" s="4"/>
      <c r="T49" t="s">
        <v>158</v>
      </c>
    </row>
    <row r="50" spans="1:20" x14ac:dyDescent="0.25">
      <c r="A50" s="4"/>
      <c r="B50" s="112">
        <v>9</v>
      </c>
      <c r="C50" s="67"/>
      <c r="D50" s="77"/>
      <c r="E50" s="79"/>
      <c r="F50" s="84" t="str">
        <f t="shared" si="2"/>
        <v/>
      </c>
      <c r="G50" s="72"/>
      <c r="H50" s="58"/>
      <c r="I50" s="58"/>
      <c r="J50" s="58" t="str">
        <f t="shared" si="0"/>
        <v/>
      </c>
      <c r="K50" s="111" t="str">
        <f t="shared" si="1"/>
        <v/>
      </c>
      <c r="L50" s="100"/>
      <c r="M50" s="4"/>
      <c r="T50" t="s">
        <v>159</v>
      </c>
    </row>
    <row r="51" spans="1:20" ht="15.75" thickBot="1" x14ac:dyDescent="0.3">
      <c r="A51" s="4"/>
      <c r="B51" s="114"/>
      <c r="C51" s="69"/>
      <c r="D51" s="75"/>
      <c r="E51" s="60"/>
      <c r="F51" s="76"/>
      <c r="G51" s="81"/>
      <c r="H51" s="82"/>
      <c r="I51" s="82"/>
      <c r="J51" s="82" t="str">
        <f t="shared" si="0"/>
        <v/>
      </c>
      <c r="K51" s="86" t="str">
        <f t="shared" si="1"/>
        <v/>
      </c>
      <c r="L51" s="100"/>
      <c r="M51" s="4"/>
      <c r="T51" t="s">
        <v>160</v>
      </c>
    </row>
    <row r="52" spans="1:20" x14ac:dyDescent="0.25">
      <c r="A52" s="4"/>
      <c r="B52" s="113">
        <v>10</v>
      </c>
      <c r="C52" s="70"/>
      <c r="D52" s="78"/>
      <c r="E52" s="83"/>
      <c r="F52" s="85" t="str">
        <f t="shared" si="2"/>
        <v/>
      </c>
      <c r="G52" s="65"/>
      <c r="H52" s="59"/>
      <c r="I52" s="59"/>
      <c r="J52" s="58" t="str">
        <f t="shared" si="0"/>
        <v/>
      </c>
      <c r="K52" s="87" t="str">
        <f>IF(J52="","",IF(J52&gt;4,"Establecer acción!","--"))</f>
        <v/>
      </c>
      <c r="L52" s="100"/>
      <c r="M52" s="4"/>
      <c r="T52" t="s">
        <v>131</v>
      </c>
    </row>
    <row r="53" spans="1:20" ht="15.75" thickBot="1" x14ac:dyDescent="0.3">
      <c r="A53" s="4"/>
      <c r="B53" s="114"/>
      <c r="C53" s="71"/>
      <c r="D53" s="75"/>
      <c r="E53" s="60"/>
      <c r="F53" s="76" t="str">
        <f t="shared" si="2"/>
        <v/>
      </c>
      <c r="G53" s="81"/>
      <c r="H53" s="82"/>
      <c r="I53" s="82"/>
      <c r="J53" s="82" t="str">
        <f t="shared" si="0"/>
        <v/>
      </c>
      <c r="K53" s="64" t="str">
        <f>IF(J53="","",IF(J53&gt;4,"Establecer acción!","--"))</f>
        <v/>
      </c>
      <c r="L53" s="100"/>
      <c r="M53" s="4"/>
    </row>
    <row r="54" spans="1:20" x14ac:dyDescent="0.25">
      <c r="A54" s="4"/>
      <c r="B54" s="100"/>
      <c r="C54" s="4"/>
      <c r="D54" s="4"/>
      <c r="E54" s="4"/>
      <c r="F54" s="4"/>
      <c r="G54" s="4"/>
      <c r="H54" s="4"/>
      <c r="I54" s="4"/>
      <c r="J54" s="4"/>
      <c r="K54" s="4"/>
      <c r="L54" s="100"/>
      <c r="M54" s="4"/>
    </row>
    <row r="55" spans="1:20" x14ac:dyDescent="0.25">
      <c r="A55" s="4"/>
      <c r="B55" s="100"/>
      <c r="C55" s="105" t="str">
        <f>C8</f>
        <v>Organismos públicos ambientales</v>
      </c>
      <c r="D55" s="106" t="e">
        <f>AVERAGE(J11:J13)</f>
        <v>#DIV/0!</v>
      </c>
      <c r="E55" s="4"/>
      <c r="F55" s="4"/>
      <c r="G55" s="4"/>
      <c r="H55"/>
      <c r="I55" s="4"/>
      <c r="J55" s="4"/>
      <c r="K55" s="4"/>
      <c r="L55" s="100"/>
      <c r="M55" s="4"/>
    </row>
    <row r="56" spans="1:20" x14ac:dyDescent="0.25">
      <c r="A56" s="4"/>
      <c r="B56" s="100"/>
      <c r="C56" s="105">
        <f>C14</f>
        <v>0</v>
      </c>
      <c r="D56" s="106" t="e">
        <f>AVERAGE(J18:J21)</f>
        <v>#DIV/0!</v>
      </c>
      <c r="E56" s="4"/>
      <c r="F56" s="4"/>
      <c r="G56" s="4"/>
      <c r="H56"/>
      <c r="I56" s="4"/>
      <c r="J56" s="4"/>
      <c r="K56" s="4"/>
      <c r="L56" s="100"/>
      <c r="M56" s="4"/>
    </row>
    <row r="57" spans="1:20" x14ac:dyDescent="0.25">
      <c r="A57" s="4"/>
      <c r="B57" s="100"/>
      <c r="C57" s="105">
        <f>C22</f>
        <v>0</v>
      </c>
      <c r="D57" s="115" t="e">
        <f>AVERAGE(J26:J28)</f>
        <v>#DIV/0!</v>
      </c>
      <c r="E57" s="4"/>
      <c r="F57" s="4"/>
      <c r="G57" s="4"/>
      <c r="H57"/>
      <c r="I57" s="4"/>
      <c r="J57" s="4"/>
      <c r="K57" s="4"/>
      <c r="L57" s="100"/>
      <c r="M57" s="4"/>
    </row>
    <row r="58" spans="1:20" x14ac:dyDescent="0.25">
      <c r="A58" s="4"/>
      <c r="B58" s="100"/>
      <c r="C58" s="105">
        <f>C29</f>
        <v>0</v>
      </c>
      <c r="D58" s="106" t="e">
        <f>AVERAGE(J31:J32)</f>
        <v>#DIV/0!</v>
      </c>
      <c r="E58" s="4"/>
      <c r="F58" s="4"/>
      <c r="G58" s="4"/>
      <c r="H58"/>
      <c r="I58" s="4"/>
      <c r="J58" s="4"/>
      <c r="K58" s="4"/>
      <c r="L58" s="100"/>
      <c r="M58" s="4"/>
    </row>
    <row r="59" spans="1:20" x14ac:dyDescent="0.25">
      <c r="A59" s="4"/>
      <c r="B59" s="100"/>
      <c r="C59" s="105">
        <f>C33</f>
        <v>0</v>
      </c>
      <c r="D59" s="106" t="e">
        <f>AVERAGE(J36:J37)</f>
        <v>#DIV/0!</v>
      </c>
      <c r="E59" s="4"/>
      <c r="F59" s="4"/>
      <c r="G59" s="4"/>
      <c r="H59"/>
      <c r="I59" s="4"/>
      <c r="J59" s="4"/>
      <c r="K59" s="4"/>
      <c r="L59" s="100"/>
      <c r="M59" s="4"/>
    </row>
    <row r="60" spans="1:20" x14ac:dyDescent="0.25">
      <c r="A60" s="4"/>
      <c r="B60" s="100"/>
      <c r="C60" s="105">
        <f>C38</f>
        <v>0</v>
      </c>
      <c r="D60" s="115" t="e">
        <f>AVERAGE(J41:J43)</f>
        <v>#DIV/0!</v>
      </c>
      <c r="E60" s="4"/>
      <c r="F60" s="4"/>
      <c r="G60" s="4"/>
      <c r="H60"/>
      <c r="I60" s="4"/>
      <c r="J60" s="4"/>
      <c r="K60" s="4"/>
      <c r="L60" s="100"/>
      <c r="M60" s="4"/>
    </row>
    <row r="61" spans="1:20" x14ac:dyDescent="0.25">
      <c r="A61" s="4"/>
      <c r="B61" s="100"/>
      <c r="C61" s="105">
        <f>C44</f>
        <v>0</v>
      </c>
      <c r="D61" s="106" t="e">
        <f>AVERAGE(J46:J47)</f>
        <v>#DIV/0!</v>
      </c>
      <c r="E61" s="4"/>
      <c r="F61" s="4"/>
      <c r="G61" s="4"/>
      <c r="H61" s="4"/>
      <c r="I61" s="4"/>
      <c r="J61" s="4"/>
      <c r="K61" s="4"/>
      <c r="L61" s="100"/>
      <c r="M61" s="4"/>
    </row>
    <row r="62" spans="1:20" x14ac:dyDescent="0.25">
      <c r="A62" s="4"/>
      <c r="B62" s="100"/>
      <c r="C62" s="105">
        <f>C48</f>
        <v>0</v>
      </c>
      <c r="D62" s="106" t="e">
        <f>AVERAGE(J49)</f>
        <v>#DIV/0!</v>
      </c>
      <c r="E62" s="4"/>
      <c r="F62" s="4"/>
      <c r="G62" s="4"/>
      <c r="H62" s="4"/>
      <c r="I62" s="4"/>
      <c r="J62" s="4"/>
      <c r="K62" s="4"/>
      <c r="L62" s="100"/>
      <c r="M62" s="4"/>
    </row>
    <row r="63" spans="1:20" x14ac:dyDescent="0.25">
      <c r="A63" s="4"/>
      <c r="B63" s="100"/>
      <c r="C63" s="105">
        <f>C50</f>
        <v>0</v>
      </c>
      <c r="D63" s="106" t="e">
        <f>AVERAGE(J51)</f>
        <v>#DIV/0!</v>
      </c>
      <c r="E63" s="4"/>
      <c r="F63" s="4"/>
      <c r="G63" s="4"/>
      <c r="H63" s="4"/>
      <c r="I63" s="4"/>
      <c r="J63" s="4"/>
      <c r="K63" s="4"/>
      <c r="L63" s="100"/>
      <c r="M63" s="4"/>
    </row>
    <row r="64" spans="1:20" x14ac:dyDescent="0.25">
      <c r="A64" s="4"/>
      <c r="B64" s="100"/>
      <c r="C64" s="105">
        <f>C52</f>
        <v>0</v>
      </c>
      <c r="D64" s="106" t="e">
        <f>AVERAGE(J53)</f>
        <v>#DIV/0!</v>
      </c>
      <c r="E64" s="4"/>
      <c r="F64" s="4"/>
      <c r="G64" s="4"/>
      <c r="H64" s="4"/>
      <c r="I64" s="4"/>
      <c r="J64" s="4"/>
      <c r="K64" s="4"/>
      <c r="L64" s="100"/>
      <c r="M64" s="4"/>
    </row>
    <row r="65" spans="1:13" x14ac:dyDescent="0.25">
      <c r="A65" s="4"/>
      <c r="B65" s="100"/>
      <c r="C65" s="4"/>
      <c r="D65" s="4"/>
      <c r="E65" s="4"/>
      <c r="F65" s="4"/>
      <c r="G65" s="4"/>
      <c r="H65" s="4"/>
      <c r="I65" s="4"/>
      <c r="J65" s="4"/>
      <c r="K65" s="4"/>
      <c r="L65" s="100"/>
      <c r="M65" s="4"/>
    </row>
    <row r="66" spans="1:13" x14ac:dyDescent="0.25">
      <c r="A66" s="4"/>
      <c r="B66" s="100"/>
      <c r="C66" s="4"/>
      <c r="D66" s="4"/>
      <c r="E66" s="4"/>
      <c r="F66" s="4"/>
      <c r="G66" s="4"/>
      <c r="H66" s="4"/>
      <c r="I66" s="4"/>
      <c r="J66" s="4"/>
      <c r="K66" s="4"/>
      <c r="L66" s="100"/>
      <c r="M66" s="4"/>
    </row>
    <row r="67" spans="1:13" x14ac:dyDescent="0.25">
      <c r="A67" s="4"/>
      <c r="B67" s="100"/>
      <c r="C67" s="4"/>
      <c r="D67" s="4"/>
      <c r="E67" s="4"/>
      <c r="F67" s="4"/>
      <c r="G67" s="4"/>
      <c r="H67" s="4"/>
      <c r="I67" s="4"/>
      <c r="J67" s="4"/>
      <c r="K67" s="4"/>
      <c r="L67" s="100"/>
      <c r="M67" s="4"/>
    </row>
    <row r="68" spans="1:13" x14ac:dyDescent="0.25">
      <c r="A68" s="4"/>
      <c r="B68" s="100"/>
      <c r="C68" s="4"/>
      <c r="D68" s="4"/>
      <c r="E68" s="4"/>
      <c r="F68" s="4"/>
      <c r="G68" s="4"/>
      <c r="H68" s="4"/>
      <c r="I68" s="4"/>
      <c r="J68" s="4"/>
      <c r="K68" s="4"/>
      <c r="L68" s="100"/>
      <c r="M68" s="4"/>
    </row>
    <row r="69" spans="1:13" x14ac:dyDescent="0.25">
      <c r="A69" s="4"/>
      <c r="B69" s="100"/>
      <c r="C69" s="4"/>
      <c r="D69" s="4"/>
      <c r="E69" s="4"/>
      <c r="F69" s="4"/>
      <c r="G69" s="4"/>
      <c r="H69" s="4"/>
      <c r="I69" s="4"/>
      <c r="J69" s="4"/>
      <c r="K69" s="4"/>
      <c r="L69" s="100"/>
      <c r="M69" s="4"/>
    </row>
    <row r="70" spans="1:13" x14ac:dyDescent="0.25">
      <c r="A70" s="4"/>
      <c r="B70" s="100"/>
      <c r="C70" s="4"/>
      <c r="D70" s="4"/>
      <c r="E70" s="4"/>
      <c r="F70" s="4"/>
      <c r="G70" s="4"/>
      <c r="H70" s="4"/>
      <c r="I70" s="4"/>
      <c r="J70" s="4"/>
      <c r="K70" s="4"/>
      <c r="L70" s="100"/>
      <c r="M70" s="4"/>
    </row>
    <row r="71" spans="1:13" x14ac:dyDescent="0.25">
      <c r="A71" s="4"/>
      <c r="B71" s="100"/>
      <c r="C71" s="4"/>
      <c r="D71" s="4"/>
      <c r="E71" s="4"/>
      <c r="F71" s="4"/>
      <c r="G71" s="4"/>
      <c r="H71" s="4"/>
      <c r="I71" s="4"/>
      <c r="J71" s="4"/>
      <c r="K71" s="4"/>
      <c r="L71" s="100"/>
      <c r="M71" s="4"/>
    </row>
    <row r="72" spans="1:13" x14ac:dyDescent="0.25">
      <c r="A72" s="4"/>
      <c r="B72" s="100"/>
      <c r="C72" s="4"/>
      <c r="D72" s="4"/>
      <c r="E72" s="4"/>
      <c r="F72" s="4"/>
      <c r="G72" s="4"/>
      <c r="H72" s="4"/>
      <c r="I72" s="4"/>
      <c r="J72" s="4"/>
      <c r="K72" s="4"/>
      <c r="L72" s="100"/>
      <c r="M72" s="4"/>
    </row>
    <row r="73" spans="1:13" x14ac:dyDescent="0.25">
      <c r="A73" s="4"/>
      <c r="B73" s="100"/>
      <c r="C73" s="4"/>
      <c r="D73" s="4"/>
      <c r="E73" s="4"/>
      <c r="F73" s="4"/>
      <c r="G73" s="4"/>
      <c r="H73" s="4"/>
      <c r="I73" s="4"/>
      <c r="J73" s="4"/>
      <c r="K73" s="4"/>
      <c r="L73" s="100"/>
      <c r="M73" s="4"/>
    </row>
    <row r="74" spans="1:13" x14ac:dyDescent="0.25">
      <c r="A74" s="4"/>
      <c r="B74" s="100"/>
      <c r="C74" s="4"/>
      <c r="D74" s="4"/>
      <c r="E74" s="4"/>
      <c r="F74" s="4"/>
      <c r="G74" s="4"/>
      <c r="H74" s="4"/>
      <c r="I74" s="4"/>
      <c r="J74" s="4"/>
      <c r="K74" s="4"/>
      <c r="L74" s="100"/>
      <c r="M74" s="4"/>
    </row>
    <row r="75" spans="1:13" x14ac:dyDescent="0.25">
      <c r="A75" s="4"/>
      <c r="B75" s="100"/>
      <c r="C75" s="4"/>
      <c r="D75" s="4"/>
      <c r="E75" s="4"/>
      <c r="F75" s="4"/>
      <c r="G75" s="4"/>
      <c r="H75" s="4"/>
      <c r="I75" s="4"/>
      <c r="J75" s="4"/>
      <c r="K75" s="4"/>
      <c r="L75" s="100"/>
      <c r="M75" s="4"/>
    </row>
    <row r="76" spans="1:13" x14ac:dyDescent="0.25">
      <c r="A76" s="4"/>
      <c r="B76" s="100"/>
      <c r="C76" s="4"/>
      <c r="D76" s="4"/>
      <c r="E76" s="4"/>
      <c r="F76" s="4"/>
      <c r="G76" s="4"/>
      <c r="H76" s="4"/>
      <c r="I76" s="4"/>
      <c r="J76" s="4"/>
      <c r="K76" s="4"/>
      <c r="L76" s="100"/>
      <c r="M76" s="4"/>
    </row>
    <row r="77" spans="1:13" x14ac:dyDescent="0.25">
      <c r="A77" s="4"/>
      <c r="B77" s="100"/>
      <c r="C77" s="4"/>
      <c r="D77" s="4"/>
      <c r="E77" s="4"/>
      <c r="F77" s="4"/>
      <c r="G77" s="4"/>
      <c r="H77" s="4"/>
      <c r="I77" s="4"/>
      <c r="J77" s="4"/>
      <c r="K77" s="4"/>
      <c r="L77" s="100"/>
      <c r="M77" s="4"/>
    </row>
    <row r="78" spans="1:13" x14ac:dyDescent="0.25">
      <c r="A78" s="4"/>
      <c r="B78" s="100"/>
      <c r="C78" s="4"/>
      <c r="D78" s="4"/>
      <c r="E78" s="4"/>
      <c r="F78" s="4"/>
      <c r="G78" s="4"/>
      <c r="H78" s="4"/>
      <c r="I78" s="4"/>
      <c r="J78" s="4"/>
      <c r="K78" s="4"/>
      <c r="L78" s="100"/>
      <c r="M78" s="4"/>
    </row>
    <row r="79" spans="1:13" x14ac:dyDescent="0.25">
      <c r="A79" s="4"/>
      <c r="B79" s="100"/>
      <c r="C79" s="4"/>
      <c r="D79" s="4"/>
      <c r="E79" s="4"/>
      <c r="F79" s="4"/>
      <c r="G79" s="4"/>
      <c r="H79" s="4"/>
      <c r="I79" s="4"/>
      <c r="J79" s="4"/>
      <c r="K79" s="4"/>
      <c r="L79" s="100"/>
      <c r="M79" s="4"/>
    </row>
    <row r="80" spans="1:13" x14ac:dyDescent="0.25">
      <c r="A80" s="4"/>
      <c r="B80" s="100"/>
      <c r="C80" s="4"/>
      <c r="D80" s="4"/>
      <c r="E80" s="4"/>
      <c r="F80" s="4"/>
      <c r="G80" s="4"/>
      <c r="H80" s="4"/>
      <c r="I80" s="4"/>
      <c r="J80" s="4"/>
      <c r="K80" s="4"/>
      <c r="L80" s="100"/>
      <c r="M80" s="4"/>
    </row>
  </sheetData>
  <dataConsolidate/>
  <mergeCells count="11">
    <mergeCell ref="B8:B13"/>
    <mergeCell ref="B4:F4"/>
    <mergeCell ref="B5:C6"/>
    <mergeCell ref="D5:F5"/>
    <mergeCell ref="G5:K5"/>
    <mergeCell ref="D6:D7"/>
    <mergeCell ref="E6:E7"/>
    <mergeCell ref="F6:F7"/>
    <mergeCell ref="G6:G7"/>
    <mergeCell ref="H6:J6"/>
    <mergeCell ref="K6:K7"/>
  </mergeCells>
  <conditionalFormatting sqref="E8:E53">
    <cfRule type="expression" dxfId="3" priority="2">
      <formula>"No"</formula>
    </cfRule>
  </conditionalFormatting>
  <conditionalFormatting sqref="G8:K53">
    <cfRule type="expression" dxfId="2" priority="3">
      <formula>"$D$8:$D$51="""""</formula>
    </cfRule>
  </conditionalFormatting>
  <conditionalFormatting sqref="J8:J53">
    <cfRule type="cellIs" dxfId="1" priority="1" operator="greaterThan">
      <formula>"'4'"</formula>
    </cfRule>
  </conditionalFormatting>
  <conditionalFormatting sqref="K8:K53">
    <cfRule type="expression" dxfId="0" priority="4">
      <formula>"Establecer acción!"</formula>
    </cfRule>
  </conditionalFormatting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0000000}">
          <x14:formula1>
            <xm:f>Ayuda!$E$7:$E$12</xm:f>
          </x14:formula1>
          <xm:sqref>I8:I53</xm:sqref>
        </x14:dataValidation>
        <x14:dataValidation type="list" allowBlank="1" showInputMessage="1" showErrorMessage="1" xr:uid="{00000000-0002-0000-0700-000001000000}">
          <x14:formula1>
            <xm:f>Ayuda!$D$7:$D$12</xm:f>
          </x14:formula1>
          <xm:sqref>H8:H53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Partes interesadas formato</vt:lpstr>
      <vt:lpstr>Análisis DAFO Estratégico 25</vt:lpstr>
      <vt:lpstr>Análisis DAFO SGC 25</vt:lpstr>
      <vt:lpstr>Partes interesadas 24</vt:lpstr>
      <vt:lpstr>Ayuda</vt:lpstr>
      <vt:lpstr>Inputs</vt:lpstr>
      <vt:lpstr>Formato Partes interesadas RSC</vt:lpstr>
      <vt:lpstr>'Análisis DAFO Estratégico 25'!Área_de_impresión</vt:lpstr>
      <vt:lpstr>'Análisis DAFO SGC 25'!Área_de_impresión</vt:lpstr>
      <vt:lpstr>'Formato Partes interesadas RSC'!Área_de_impresión</vt:lpstr>
      <vt:lpstr>Inputs!Área_de_impresión</vt:lpstr>
      <vt:lpstr>'Partes interesadas 24'!Área_de_impresión</vt:lpstr>
      <vt:lpstr>'Partes interesadas formato'!Área_de_impresión</vt:lpstr>
      <vt:lpstr>'Partes interesadas 24'!Títulos_a_imprimir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Miguélez González</dc:creator>
  <cp:keywords/>
  <dc:description/>
  <cp:lastModifiedBy>Yulia Kovalskaya</cp:lastModifiedBy>
  <cp:revision/>
  <dcterms:created xsi:type="dcterms:W3CDTF">2019-02-11T08:42:12Z</dcterms:created>
  <dcterms:modified xsi:type="dcterms:W3CDTF">2025-02-27T10:50:22Z</dcterms:modified>
  <cp:category/>
  <cp:contentStatus/>
</cp:coreProperties>
</file>